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zai-03\Desktop\財政状況資料集\"/>
    </mc:Choice>
  </mc:AlternateContent>
  <bookViews>
    <workbookView xWindow="240" yWindow="60" windowWidth="14940" windowHeight="7875" tabRatio="74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4" i="9" l="1"/>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CO35" i="9"/>
  <c r="BE35" i="9"/>
  <c r="AM35" i="9"/>
  <c r="C35" i="9"/>
  <c r="CO34" i="9"/>
  <c r="U34" i="9"/>
  <c r="U35" i="9" s="1"/>
  <c r="U36" i="9" s="1"/>
  <c r="U37" i="9" s="1"/>
  <c r="C34" i="9"/>
  <c r="AM34" i="9" l="1"/>
  <c r="BE34"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BW42" i="9" s="1"/>
  <c r="BW43" i="9" s="1"/>
</calcChain>
</file>

<file path=xl/sharedStrings.xml><?xml version="1.0" encoding="utf-8"?>
<sst xmlns="http://schemas.openxmlformats.org/spreadsheetml/2006/main" count="1018" uniqueCount="564">
  <si>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</si>
  <si>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</si>
  <si>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</si>
  <si>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</si>
  <si>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</si>
  <si>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</si>
  <si>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</si>
  <si>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</si>
  <si>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</si>
  <si>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</si>
  <si>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</si>
  <si>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</si>
  <si>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</si>
  <si>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</si>
  <si>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</si>
  <si>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</si>
  <si>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</si>
  <si>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</si>
  <si>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</si>
  <si>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</si>
  <si>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</si>
  <si>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</si>
  <si>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</si>
  <si>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</si>
  <si>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</si>
  <si>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</si>
  <si>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</si>
  <si>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</si>
  <si>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</si>
  <si>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</si>
  <si>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</si>
  <si>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</si>
  <si>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</si>
  <si>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</si>
  <si>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</si>
  <si>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</si>
  <si>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</si>
  <si>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</si>
  <si>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</si>
  <si>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</si>
  <si>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</si>
  <si>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</si>
  <si>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</si>
  <si>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</si>
  <si>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</si>
  <si>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</si>
  <si>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</si>
  <si>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</si>
  <si>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</si>
  <si>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</si>
  <si>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</si>
  <si>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</si>
  <si>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</si>
  <si>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</si>
  <si>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</si>
  <si>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</si>
  <si>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</si>
  <si>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</si>
  <si>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</si>
  <si>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</si>
  <si>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</si>
  <si>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</si>
  <si>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</si>
  <si>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</si>
  <si>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</si>
  <si>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</si>
  <si>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</si>
  <si>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</si>
  <si>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Ⅱ－１</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</si>
  <si>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</si>
  <si>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</si>
  <si>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</si>
  <si>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</si>
  <si>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</si>
  <si>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</si>
  <si>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</si>
  <si>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</si>
  <si>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</si>
  <si>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</si>
  <si>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</si>
  <si>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</si>
  <si>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河内町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</si>
  <si>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</si>
  <si>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</si>
  <si>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</si>
  <si>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</si>
  <si>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</si>
  <si>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</si>
  <si>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</si>
  <si>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</si>
  <si>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</si>
  <si>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</si>
  <si>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</si>
  <si>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</si>
  <si>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</si>
  <si>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</si>
  <si>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</si>
  <si>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</si>
  <si>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</si>
  <si>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</si>
  <si>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</si>
  <si>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</si>
  <si>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</si>
  <si>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</si>
  <si>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</si>
  <si>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</si>
  <si>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</si>
  <si>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</si>
  <si>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</si>
  <si>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</si>
  <si>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</si>
  <si>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</si>
  <si>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</si>
  <si>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</si>
  <si>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</si>
  <si>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</si>
  <si>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</si>
  <si>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</si>
  <si>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</si>
  <si>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</si>
  <si>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</si>
  <si>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</si>
  <si>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</si>
  <si>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</si>
  <si>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</si>
  <si>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</si>
  <si>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</si>
  <si>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</si>
  <si>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</si>
  <si>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</si>
  <si>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-2.4</t>
    <phoneticPr fontId="5"/>
  </si>
  <si>
    <t>基準財政需要額</t>
    <phoneticPr fontId="18"/>
  </si>
  <si>
    <t>うち日本人(％)</t>
    <phoneticPr fontId="5"/>
  </si>
  <si>
    <t>-2.5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</si>
  <si>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</si>
  <si>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</si>
  <si>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</si>
  <si>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</si>
  <si>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</si>
  <si>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</si>
  <si>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</si>
  <si>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</si>
  <si>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</si>
  <si>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</si>
  <si>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</si>
  <si>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</si>
  <si>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</si>
  <si>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</si>
  <si>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</si>
  <si>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</si>
  <si>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</si>
  <si>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</si>
  <si>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</si>
  <si>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</si>
  <si>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</si>
  <si>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</si>
  <si>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</si>
  <si>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</si>
  <si>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</si>
  <si>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</si>
  <si>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</si>
  <si>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</si>
  <si>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</si>
  <si>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</si>
  <si>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</si>
  <si>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</si>
  <si>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</si>
  <si>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</si>
  <si>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</si>
  <si>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</si>
  <si>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</si>
  <si>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</si>
  <si>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</si>
  <si>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</si>
  <si>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</si>
  <si>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</si>
  <si>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</si>
  <si>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</si>
  <si>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</si>
  <si>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</si>
  <si>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</si>
  <si>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</si>
  <si>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</si>
  <si>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</si>
  <si>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</si>
  <si>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</si>
  <si>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</si>
  <si>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</si>
  <si>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</si>
  <si>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</si>
  <si>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</si>
  <si>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</si>
  <si>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茨城県河内町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</si>
  <si>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</si>
  <si>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</si>
  <si>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</si>
  <si>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</si>
  <si>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</si>
  <si>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</si>
  <si>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</si>
  <si>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</si>
  <si>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</si>
  <si>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</si>
  <si>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</si>
  <si>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</si>
  <si>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</si>
  <si>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</si>
  <si>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</si>
  <si>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</si>
  <si>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</si>
  <si>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</si>
  <si>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</si>
  <si>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</si>
  <si>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</si>
  <si>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</si>
  <si>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</si>
  <si>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</si>
  <si>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</si>
  <si>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</si>
  <si>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</si>
  <si>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</si>
  <si>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</si>
  <si>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</si>
  <si>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</si>
  <si>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</si>
  <si>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</si>
  <si>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</si>
  <si>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</si>
  <si>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</si>
  <si>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</si>
  <si>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</si>
  <si>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</si>
  <si>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</si>
  <si>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</si>
  <si>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</si>
  <si>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</si>
  <si>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</si>
  <si>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</si>
  <si>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</si>
  <si>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</si>
  <si>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</si>
  <si>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</si>
  <si>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</si>
  <si>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</si>
  <si>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</si>
  <si>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</si>
  <si>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</si>
  <si>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</si>
  <si>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</si>
  <si>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</si>
  <si>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</si>
  <si>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</si>
  <si>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</si>
  <si>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</si>
  <si>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</si>
  <si>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</si>
  <si>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</si>
  <si>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</si>
  <si>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</si>
  <si>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</si>
  <si>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</si>
  <si>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</si>
  <si>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</si>
  <si>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</si>
  <si>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</si>
  <si>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</si>
  <si>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</si>
  <si>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</si>
  <si>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</si>
  <si>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</si>
  <si>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</si>
  <si>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</si>
  <si>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</si>
  <si>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</si>
  <si>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</si>
  <si>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</si>
  <si>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</si>
  <si>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</si>
  <si>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</si>
  <si>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</si>
  <si>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</si>
  <si>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</si>
  <si>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</si>
  <si>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</si>
  <si>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</si>
  <si>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</si>
  <si>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</si>
  <si>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</si>
  <si>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</si>
  <si>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</si>
  <si>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</si>
  <si>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</si>
  <si>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</si>
  <si>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</si>
  <si>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</si>
  <si>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</si>
  <si>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</si>
  <si>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</si>
  <si>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</si>
  <si>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</si>
  <si>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</si>
  <si>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</si>
  <si>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</si>
  <si>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</si>
  <si>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</si>
  <si>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</si>
  <si>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</si>
  <si>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</si>
  <si>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</si>
  <si>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</si>
  <si>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</si>
  <si>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</si>
  <si>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</si>
  <si>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</si>
  <si>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</si>
  <si>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</si>
  <si>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</si>
  <si>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</si>
  <si>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</si>
  <si>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</si>
  <si>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</si>
  <si>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</si>
  <si>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</si>
  <si>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</si>
  <si>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</si>
  <si>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</si>
  <si>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</si>
  <si>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</si>
  <si>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</si>
  <si>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</si>
  <si>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</si>
  <si>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</si>
  <si>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</si>
  <si>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</si>
  <si>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</si>
  <si>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</si>
  <si>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</si>
  <si>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</si>
  <si>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</si>
  <si>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</si>
  <si>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茨城県河内町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</si>
  <si>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</si>
  <si>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</si>
  <si>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</si>
  <si>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</si>
  <si>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</si>
  <si>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</si>
  <si>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</si>
  <si>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</si>
  <si>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</si>
  <si>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</si>
  <si>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</si>
  <si>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</si>
  <si>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</si>
  <si>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</si>
  <si>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</si>
  <si>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</si>
  <si>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</si>
  <si>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</si>
  <si>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</si>
  <si>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</si>
  <si>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</si>
  <si>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</si>
  <si>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</si>
  <si>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</si>
  <si>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</si>
  <si>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</si>
  <si>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</si>
  <si>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</si>
  <si>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</si>
  <si>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</si>
  <si>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</si>
  <si>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</si>
  <si>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</si>
  <si>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</si>
  <si>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</si>
  <si>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</si>
  <si>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</si>
  <si>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介護サービス事業特別会計</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</si>
  <si>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</si>
  <si>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</si>
  <si>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</si>
  <si>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</si>
  <si>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</si>
  <si>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</si>
  <si>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</si>
  <si>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</si>
  <si>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</si>
  <si>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</si>
  <si>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</si>
  <si>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</si>
  <si>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</si>
  <si>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</si>
  <si>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</si>
  <si>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</si>
  <si>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</si>
  <si>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</si>
  <si>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</si>
  <si>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</si>
  <si>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</si>
  <si>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</si>
  <si>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</si>
  <si>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</si>
  <si>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</si>
  <si>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</si>
  <si>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</si>
  <si>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</si>
  <si>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</si>
  <si>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</si>
  <si>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</si>
  <si>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</si>
  <si>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</si>
  <si>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</si>
  <si>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</si>
  <si>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t>
    <phoneticPr fontId="5"/>
  </si>
  <si>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</si>
  <si>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</si>
  <si>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</si>
  <si>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</si>
  <si>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</si>
  <si>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</si>
  <si>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</si>
  <si>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</si>
  <si>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</si>
  <si>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</si>
  <si>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</si>
  <si>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</si>
  <si>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</si>
  <si>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</si>
  <si>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</si>
  <si>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</si>
  <si>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</si>
  <si>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</si>
  <si>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</si>
  <si>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</si>
  <si>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</si>
  <si>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</si>
  <si>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</si>
  <si>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</si>
  <si>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</si>
  <si>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</si>
  <si>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</si>
  <si>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</si>
  <si>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</si>
  <si>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水道事業会計</t>
    <phoneticPr fontId="5"/>
  </si>
  <si>
    <t>(Ｆ)</t>
    <phoneticPr fontId="5"/>
  </si>
  <si>
    <t>介護サービス事業特別会計</t>
    <phoneticPr fontId="5"/>
  </si>
  <si>
    <t>将来負担比率（(Ｅ)－(Ｆ)）／（(Ｃ)－(Ｄ)）×１００</t>
    <rPh sb="0" eb="2">
      <t>ショウライ</t>
    </rPh>
    <rPh sb="2" eb="4">
      <t>フタン</t>
    </rPh>
    <rPh sb="4" eb="6">
      <t>ヒリツ</t>
    </rPh>
    <phoneticPr fontId="5"/>
  </si>
  <si>
    <t>介護保険特別会計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</si>
  <si>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</si>
  <si>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</si>
  <si>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</si>
  <si>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</si>
  <si>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</si>
  <si>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</si>
  <si>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</si>
  <si>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</si>
  <si>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</si>
  <si>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</si>
  <si>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</si>
  <si>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</si>
  <si>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</si>
  <si>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</si>
  <si>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</si>
  <si>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</si>
  <si>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</si>
  <si>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</si>
  <si>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</si>
  <si>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</si>
  <si>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</si>
  <si>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</si>
  <si>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</si>
  <si>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</si>
  <si>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</si>
  <si>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</si>
  <si>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</si>
  <si>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</si>
  <si>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</si>
  <si>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</si>
  <si>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</si>
  <si>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</si>
  <si>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</si>
  <si>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</si>
  <si>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</si>
  <si>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</si>
  <si>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</si>
  <si>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</si>
  <si>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</si>
  <si>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</si>
  <si>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</si>
  <si>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</si>
  <si>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</si>
  <si>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</si>
  <si>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</si>
  <si>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</si>
  <si>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</si>
  <si>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</si>
  <si>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</si>
  <si>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</si>
  <si>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</si>
  <si>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</si>
  <si>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</si>
  <si>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</si>
  <si>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</si>
  <si>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</si>
  <si>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</si>
  <si>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</si>
  <si>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</si>
  <si>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</si>
  <si>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</si>
  <si>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</si>
  <si>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</si>
  <si>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</si>
  <si>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</si>
  <si>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</si>
  <si>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</si>
  <si>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</si>
  <si>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</si>
  <si>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</si>
  <si>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</si>
  <si>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</si>
  <si>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</si>
  <si>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</si>
  <si>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</si>
  <si>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</si>
  <si>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</si>
  <si>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</si>
  <si>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</si>
  <si>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</si>
  <si>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</si>
  <si>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</si>
  <si>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0.33</t>
  </si>
  <si>
    <t>一般会計</t>
  </si>
  <si>
    <t>水道事業会計</t>
  </si>
  <si>
    <t>介護保険特別会計</t>
  </si>
  <si>
    <t>国民健康保険特別会計</t>
  </si>
  <si>
    <t>下水道事業特別会計</t>
  </si>
  <si>
    <t>後期高齢者医療特別会計</t>
  </si>
  <si>
    <t>介護サービス事業特別会計</t>
  </si>
  <si>
    <t>その他会計（赤字）</t>
  </si>
  <si>
    <t>その他会計（黒字）</t>
  </si>
  <si>
    <t>茨城県市町村総合事務組合　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</si>
  <si>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茨城県後期高齢者医療広域連合　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</si>
  <si>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　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</si>
  <si>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茨城租税債権管理機構　一般会計</t>
    <rPh sb="0" eb="2">
      <t>イバラキ</t>
    </rPh>
    <rPh sb="2" eb="4">
      <t>ソゼイ</t>
    </rPh>
    <rPh sb="4" eb="6">
      <t>サイケン</t>
    </rPh>
    <rPh sb="6" eb="8">
      <t>カンリ</t>
    </rPh>
    <rPh sb="8" eb="10">
      <t>キコウ</t>
    </rPh>
    <rPh sb="11" eb="13">
      <t>イッパン</t>
    </rPh>
    <rPh sb="13" eb="15">
      <t>カイケイ</t>
    </rPh>
    <phoneticPr fontId="2"/>
  </si>
  <si>
    <t>龍ケ崎地方塵芥処理組合　一般会計</t>
    <rPh sb="0" eb="3">
      <t>リュウガサキ</t>
    </rPh>
    <rPh sb="3" eb="5">
      <t>チホウ</t>
    </rPh>
    <rPh sb="5" eb="7">
      <t>ジンカイ</t>
    </rPh>
    <rPh sb="7" eb="9">
      <t>ショリ</t>
    </rPh>
    <rPh sb="9" eb="11">
      <t>クミアイ</t>
    </rPh>
    <rPh sb="12" eb="14">
      <t>イッパン</t>
    </rPh>
    <rPh sb="14" eb="16">
      <t>カイケイ</t>
    </rPh>
    <phoneticPr fontId="2"/>
  </si>
  <si>
    <t>龍ケ崎地方衛生組合　一般会計</t>
    <rPh sb="0" eb="3">
      <t>リュウガサキ</t>
    </rPh>
    <rPh sb="3" eb="5">
      <t>チホウ</t>
    </rPh>
    <rPh sb="5" eb="7">
      <t>エイセイ</t>
    </rPh>
    <rPh sb="7" eb="9">
      <t>クミアイ</t>
    </rPh>
    <rPh sb="10" eb="12">
      <t>イッパン</t>
    </rPh>
    <rPh sb="12" eb="14">
      <t>カイケイ</t>
    </rPh>
    <phoneticPr fontId="2"/>
  </si>
  <si>
    <t>稲敷地方広域市町村圏事務組合　一般会計</t>
    <rPh sb="0" eb="2">
      <t>イナシキ</t>
    </rPh>
    <rPh sb="2" eb="4">
      <t>チホウ</t>
    </rPh>
    <rPh sb="4" eb="6">
      <t>コウイキ</t>
    </rPh>
    <rPh sb="6" eb="9">
      <t>シチョウソン</t>
    </rPh>
    <rPh sb="9" eb="10">
      <t>ケン</t>
    </rPh>
    <rPh sb="10" eb="12">
      <t>ジム</t>
    </rPh>
    <rPh sb="12" eb="14">
      <t>クミアイ</t>
    </rPh>
    <rPh sb="15" eb="17">
      <t>イッパン</t>
    </rPh>
    <rPh sb="17" eb="19">
      <t>カイケイ</t>
    </rPh>
    <phoneticPr fontId="2"/>
  </si>
  <si>
    <t>稲敷地方広域市町村圏事務組合　養護老人ホーム松風園特別会計</t>
    <rPh sb="15" eb="17">
      <t>ヨウゴ</t>
    </rPh>
    <rPh sb="17" eb="19">
      <t>ロウジン</t>
    </rPh>
    <rPh sb="22" eb="24">
      <t>ショウフウ</t>
    </rPh>
    <rPh sb="24" eb="25">
      <t>エン</t>
    </rPh>
    <rPh sb="25" eb="27">
      <t>トクベツ</t>
    </rPh>
    <rPh sb="27" eb="29">
      <t>カイケイ</t>
    </rPh>
    <phoneticPr fontId="2"/>
  </si>
  <si>
    <t>稲敷地方広域市町村圏事務組合　水防事業特別会計</t>
    <rPh sb="15" eb="17">
      <t>スイボウ</t>
    </rPh>
    <rPh sb="17" eb="19">
      <t>ジギョウ</t>
    </rPh>
    <rPh sb="19" eb="21">
      <t>トクベツ</t>
    </rPh>
    <rPh sb="21" eb="23">
      <t>カイケイ</t>
    </rPh>
    <phoneticPr fontId="2"/>
  </si>
  <si>
    <t>茨城県市町村総合事務組合　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</si>
  <si>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</si>
  <si>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</si>
  <si>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</si>
  <si>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</si>
  <si>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</si>
  <si>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</si>
  <si>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</si>
  <si>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</si>
  <si>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</si>
  <si>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</si>
  <si>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</si>
  <si>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将来負担比率については、小中一貫校建設により一般会計の地方債が増加し類似団体平均（0.8%）を大きく上回っている。また、有形固定資産減価償却率についても類似団体平均より高い水準にあるため、今後も起債の抑制に努めるとともに、公共施設等総合管理計画に基づき、施設の老朽化対策に積極的に取り組んでいく。</t>
    <rPh sb="47" eb="48">
      <t>オオ</t>
    </rPh>
    <rPh sb="60" eb="62">
      <t>ユウケイ</t>
    </rPh>
    <rPh sb="62" eb="64">
      <t>コテイ</t>
    </rPh>
    <rPh sb="64" eb="66">
      <t>シサン</t>
    </rPh>
    <rPh sb="66" eb="68">
      <t>ゲンカ</t>
    </rPh>
    <rPh sb="68" eb="70">
      <t>ショウキャク</t>
    </rPh>
    <rPh sb="70" eb="71">
      <t>リツ</t>
    </rPh>
    <rPh sb="76" eb="78">
      <t>ルイジ</t>
    </rPh>
    <rPh sb="78" eb="80">
      <t>ダンタイ</t>
    </rPh>
    <rPh sb="80" eb="82">
      <t>ヘイキン</t>
    </rPh>
    <rPh sb="84" eb="85">
      <t>タカ</t>
    </rPh>
    <rPh sb="86" eb="88">
      <t>スイジュン</t>
    </rPh>
    <rPh sb="94" eb="96">
      <t>コンゴ</t>
    </rPh>
    <rPh sb="97" eb="99">
      <t>キサイ</t>
    </rPh>
    <rPh sb="100" eb="102">
      <t>ヨクセイ</t>
    </rPh>
    <rPh sb="103" eb="104">
      <t>ツト</t>
    </rPh>
    <rPh sb="111" eb="113">
      <t>コウキョウ</t>
    </rPh>
    <rPh sb="113" eb="115">
      <t>シセツ</t>
    </rPh>
    <rPh sb="115" eb="116">
      <t>トウ</t>
    </rPh>
    <rPh sb="116" eb="118">
      <t>ソウゴウ</t>
    </rPh>
    <rPh sb="118" eb="120">
      <t>カンリ</t>
    </rPh>
    <rPh sb="120" eb="122">
      <t>ケイカク</t>
    </rPh>
    <rPh sb="123" eb="124">
      <t>モト</t>
    </rPh>
    <rPh sb="127" eb="129">
      <t>シセツ</t>
    </rPh>
    <rPh sb="130" eb="133">
      <t>ロウキュウカ</t>
    </rPh>
    <rPh sb="133" eb="135">
      <t>タイサク</t>
    </rPh>
    <rPh sb="136" eb="139">
      <t>セッキョクテキ</t>
    </rPh>
    <rPh sb="140" eb="141">
      <t>ト</t>
    </rPh>
    <rPh sb="142" eb="143">
      <t>ク</t>
    </rPh>
    <phoneticPr fontId="2"/>
  </si>
  <si>
    <t>将来負担費率については、類似団体平均を大きく上回っており、実質公債費率については、類似団体内平均と比較しても低い水準にある。将来負担比率が上昇している要因は、小中一貫校建設によるもので平成27年度に397,200千円の地方債を発行したためである。また、平成28年度にも、同建設による地方債の発行を予定しているため、更に将来負担比率が上昇することが見込まれる。また、これらの地方債償還は平成31年度から始まり、実質公債費率が上昇していくことが考えられるため、これまで以上に公債費の適正化に取り込んでいく必要がある。</t>
    <rPh sb="0" eb="2">
      <t>ショウライ</t>
    </rPh>
    <rPh sb="2" eb="4">
      <t>フタン</t>
    </rPh>
    <rPh sb="4" eb="5">
      <t>ヒ</t>
    </rPh>
    <rPh sb="5" eb="6">
      <t>リツ</t>
    </rPh>
    <rPh sb="12" eb="14">
      <t>ルイジ</t>
    </rPh>
    <rPh sb="14" eb="16">
      <t>ダンタイ</t>
    </rPh>
    <rPh sb="16" eb="18">
      <t>ヘイキン</t>
    </rPh>
    <rPh sb="19" eb="20">
      <t>オオ</t>
    </rPh>
    <rPh sb="22" eb="24">
      <t>ウワマワ</t>
    </rPh>
    <rPh sb="29" eb="31">
      <t>ジッシツ</t>
    </rPh>
    <rPh sb="31" eb="34">
      <t>コウサイヒ</t>
    </rPh>
    <rPh sb="34" eb="35">
      <t>リツ</t>
    </rPh>
    <rPh sb="41" eb="43">
      <t>ルイジ</t>
    </rPh>
    <rPh sb="43" eb="45">
      <t>ダンタイ</t>
    </rPh>
    <rPh sb="45" eb="46">
      <t>ナイ</t>
    </rPh>
    <rPh sb="46" eb="48">
      <t>ヘイキン</t>
    </rPh>
    <rPh sb="49" eb="51">
      <t>ヒカク</t>
    </rPh>
    <rPh sb="54" eb="55">
      <t>ヒク</t>
    </rPh>
    <rPh sb="56" eb="58">
      <t>スイジュン</t>
    </rPh>
    <rPh sb="62" eb="64">
      <t>ショウライ</t>
    </rPh>
    <rPh sb="64" eb="66">
      <t>フタン</t>
    </rPh>
    <rPh sb="66" eb="68">
      <t>ヒリツ</t>
    </rPh>
    <rPh sb="69" eb="71">
      <t>ジョウショウ</t>
    </rPh>
    <rPh sb="75" eb="77">
      <t>ヨウイン</t>
    </rPh>
    <rPh sb="79" eb="81">
      <t>ショウチュウ</t>
    </rPh>
    <rPh sb="81" eb="83">
      <t>イッカン</t>
    </rPh>
    <rPh sb="83" eb="84">
      <t>コウ</t>
    </rPh>
    <rPh sb="84" eb="86">
      <t>ケンセツ</t>
    </rPh>
    <rPh sb="92" eb="94">
      <t>ヘイセイ</t>
    </rPh>
    <rPh sb="96" eb="98">
      <t>ネンド</t>
    </rPh>
    <rPh sb="106" eb="108">
      <t>センエン</t>
    </rPh>
    <rPh sb="109" eb="112">
      <t>チホウサイ</t>
    </rPh>
    <rPh sb="113" eb="115">
      <t>ハッコウ</t>
    </rPh>
    <rPh sb="126" eb="128">
      <t>ヘイセイ</t>
    </rPh>
    <rPh sb="130" eb="132">
      <t>ネンド</t>
    </rPh>
    <rPh sb="135" eb="136">
      <t>ドウ</t>
    </rPh>
    <rPh sb="136" eb="138">
      <t>ケンセツ</t>
    </rPh>
    <rPh sb="141" eb="144">
      <t>チホウサイ</t>
    </rPh>
    <rPh sb="145" eb="147">
      <t>ハッコウ</t>
    </rPh>
    <rPh sb="148" eb="150">
      <t>ヨテイ</t>
    </rPh>
    <rPh sb="157" eb="158">
      <t>サラ</t>
    </rPh>
    <rPh sb="159" eb="161">
      <t>ショウライ</t>
    </rPh>
    <rPh sb="161" eb="163">
      <t>フタン</t>
    </rPh>
    <rPh sb="163" eb="165">
      <t>ヒリツ</t>
    </rPh>
    <rPh sb="166" eb="168">
      <t>ジョウショウ</t>
    </rPh>
    <rPh sb="173" eb="175">
      <t>ミコ</t>
    </rPh>
    <rPh sb="186" eb="189">
      <t>チホウサイ</t>
    </rPh>
    <rPh sb="189" eb="191">
      <t>ショウカン</t>
    </rPh>
    <rPh sb="192" eb="194">
      <t>ヘイセイ</t>
    </rPh>
    <rPh sb="196" eb="198">
      <t>ネンド</t>
    </rPh>
    <rPh sb="200" eb="201">
      <t>ハジ</t>
    </rPh>
    <rPh sb="204" eb="206">
      <t>ジッシツ</t>
    </rPh>
    <rPh sb="206" eb="209">
      <t>コウサイヒ</t>
    </rPh>
    <rPh sb="209" eb="210">
      <t>リツ</t>
    </rPh>
    <rPh sb="211" eb="213">
      <t>ジョウショウ</t>
    </rPh>
    <rPh sb="220" eb="221">
      <t>カンガ</t>
    </rPh>
    <rPh sb="232" eb="234">
      <t>イジョウ</t>
    </rPh>
    <rPh sb="235" eb="237">
      <t>コウサイ</t>
    </rPh>
    <rPh sb="237" eb="238">
      <t>ヒ</t>
    </rPh>
    <rPh sb="239" eb="242">
      <t>テキセイカ</t>
    </rPh>
    <rPh sb="243" eb="244">
      <t>ト</t>
    </rPh>
    <rPh sb="245" eb="246">
      <t>コ</t>
    </rPh>
    <rPh sb="250" eb="252">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</si>
</sst>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76" formatCode="&quot;¥&quot;#,##0_);[Red]\(&quot;¥&quot;#,##0\)"/>
    <numFmt numFmtId="177" formatCode="0.00;&quot;▲ &quot;0.00"/>
    <numFmt numFmtId="178" formatCode="#,##0;&quot;▲ &quot;#,##0"/>
    <numFmt numFmtId="179" formatCode="#,##0_ "/>
    <numFmt numFmtId="180" formatCode="#,##0;&quot;△ &quot;#,##0"/>
    <numFmt numFmtId="181" formatCode="#,##0.0;&quot;△ &quot;#,##0.0"/>
    <numFmt numFmtId="182" formatCode="0.0_ "/>
    <numFmt numFmtId="183" formatCode="&quot;( &quot;0.0&quot; )&quot;;&quot;( &quot;\-0.0&quot; )&quot;"/>
    <numFmt numFmtId="184" formatCode="0.00_ "/>
    <numFmt numFmtId="185" formatCode="0_ "/>
    <numFmt numFmtId="186" formatCode="@&quot; &quot;"/>
    <numFmt numFmtId="187" formatCode="&quot;(&quot;0&quot;)&quot;"/>
    <numFmt numFmtId="188" formatCode="0.0_);[Red]\(0.0\)"/>
    <numFmt numFmtId="189" formatCode="#,##0.0;&quot;▲ &quot;#,##0.0"/>
    <numFmt numFmtId="190" formatCode="0.0;&quot;▲ &quot;0.0"/>
    <numFmt numFmtId="191" formatCode="#,##0.0_ "/>
    <numFmt numFmtId="192" formatCode="#,##0.00;&quot;▲ &quot;#,##0.00"/>
    <numFmt numFmtId="193"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176" fontId="8" fillId="0" borderId="0" applyFont="0" applyFill="0" applyBorder="0" applyAlignment="0" applyProtection="0">
      <alignment vertical="center"/>
    </xf>
    <xf numFmtId="17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7" fontId="6" fillId="0" borderId="4" xfId="1" applyNumberFormat="1" applyFont="1" applyFill="1" applyBorder="1" applyAlignment="1" applyProtection="1">
      <alignment horizontal="right" vertical="center" wrapText="1"/>
    </xf>
    <xf numFmtId="177" fontId="6" fillId="0" borderId="5" xfId="1" applyNumberFormat="1" applyFont="1" applyFill="1" applyBorder="1" applyAlignment="1" applyProtection="1">
      <alignment horizontal="right" vertical="center" wrapText="1"/>
    </xf>
    <xf numFmtId="177"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7" fontId="6" fillId="0" borderId="14" xfId="1" applyNumberFormat="1" applyFont="1" applyFill="1" applyBorder="1" applyAlignment="1" applyProtection="1">
      <alignment horizontal="right" vertical="center" wrapText="1"/>
    </xf>
    <xf numFmtId="177" fontId="6" fillId="0" borderId="15" xfId="1" applyNumberFormat="1" applyFont="1" applyFill="1" applyBorder="1" applyAlignment="1" applyProtection="1">
      <alignment horizontal="right" vertical="center" wrapText="1"/>
    </xf>
    <xf numFmtId="177"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7" fontId="6" fillId="0" borderId="20" xfId="1" applyNumberFormat="1" applyFont="1" applyFill="1" applyBorder="1" applyAlignment="1" applyProtection="1">
      <alignment horizontal="right" vertical="center" wrapText="1"/>
    </xf>
    <xf numFmtId="177" fontId="6" fillId="0" borderId="21" xfId="1" applyNumberFormat="1" applyFont="1" applyFill="1" applyBorder="1" applyAlignment="1" applyProtection="1">
      <alignment horizontal="right" vertical="center" wrapText="1"/>
    </xf>
    <xf numFmtId="177"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7" fontId="6" fillId="0" borderId="27" xfId="2" applyNumberFormat="1" applyFont="1" applyFill="1" applyBorder="1" applyAlignment="1">
      <alignment horizontal="right" vertical="center"/>
    </xf>
    <xf numFmtId="177" fontId="6" fillId="0" borderId="28" xfId="2" applyNumberFormat="1" applyFont="1" applyFill="1" applyBorder="1" applyAlignment="1">
      <alignment horizontal="right" vertical="center"/>
    </xf>
    <xf numFmtId="177"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7" fontId="6" fillId="0" borderId="33" xfId="2" applyNumberFormat="1" applyFont="1" applyFill="1" applyBorder="1" applyAlignment="1">
      <alignment horizontal="right" vertical="center"/>
    </xf>
    <xf numFmtId="177" fontId="6" fillId="0" borderId="34" xfId="2" applyNumberFormat="1" applyFont="1" applyFill="1" applyBorder="1" applyAlignment="1">
      <alignment horizontal="right" vertical="center"/>
    </xf>
    <xf numFmtId="177"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7" fontId="6" fillId="0" borderId="20" xfId="2" applyNumberFormat="1" applyFont="1" applyFill="1" applyBorder="1" applyAlignment="1">
      <alignment horizontal="right" vertical="center"/>
    </xf>
    <xf numFmtId="177" fontId="6" fillId="0" borderId="21" xfId="2" applyNumberFormat="1" applyFont="1" applyFill="1" applyBorder="1" applyAlignment="1">
      <alignment horizontal="right" vertical="center"/>
    </xf>
    <xf numFmtId="177"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8" fontId="7" fillId="0" borderId="27" xfId="3" applyNumberFormat="1" applyFont="1" applyFill="1" applyBorder="1" applyAlignment="1" applyProtection="1">
      <alignment horizontal="right" vertical="center"/>
    </xf>
    <xf numFmtId="178" fontId="7" fillId="0" borderId="28" xfId="3" applyNumberFormat="1" applyFont="1" applyFill="1" applyBorder="1" applyAlignment="1" applyProtection="1">
      <alignment horizontal="right" vertical="center"/>
    </xf>
    <xf numFmtId="178"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8" fontId="7" fillId="0" borderId="33" xfId="3" applyNumberFormat="1" applyFont="1" applyFill="1" applyBorder="1" applyAlignment="1" applyProtection="1">
      <alignment horizontal="right" vertical="center"/>
    </xf>
    <xf numFmtId="178" fontId="7" fillId="0" borderId="34" xfId="3" applyNumberFormat="1" applyFont="1" applyFill="1" applyBorder="1" applyAlignment="1" applyProtection="1">
      <alignment horizontal="right" vertical="center"/>
    </xf>
    <xf numFmtId="178"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8" fontId="7" fillId="0" borderId="20" xfId="3" applyNumberFormat="1" applyFont="1" applyFill="1" applyBorder="1" applyAlignment="1" applyProtection="1">
      <alignment horizontal="right" vertical="center"/>
    </xf>
    <xf numFmtId="178" fontId="7" fillId="0" borderId="21" xfId="3" applyNumberFormat="1" applyFont="1" applyFill="1" applyBorder="1" applyAlignment="1" applyProtection="1">
      <alignment horizontal="right" vertical="center"/>
    </xf>
    <xf numFmtId="178"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8" fontId="7" fillId="0" borderId="27" xfId="4" applyNumberFormat="1" applyFont="1" applyFill="1" applyBorder="1" applyAlignment="1" applyProtection="1">
      <alignment horizontal="right" vertical="center"/>
    </xf>
    <xf numFmtId="178" fontId="7" fillId="0" borderId="28" xfId="4" applyNumberFormat="1" applyFont="1" applyFill="1" applyBorder="1" applyAlignment="1" applyProtection="1">
      <alignment horizontal="right" vertical="center"/>
    </xf>
    <xf numFmtId="178"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8" fontId="7" fillId="0" borderId="33" xfId="4" applyNumberFormat="1" applyFont="1" applyFill="1" applyBorder="1" applyAlignment="1" applyProtection="1">
      <alignment horizontal="right" vertical="center"/>
    </xf>
    <xf numFmtId="178" fontId="7" fillId="0" borderId="34" xfId="4" applyNumberFormat="1" applyFont="1" applyFill="1" applyBorder="1" applyAlignment="1" applyProtection="1">
      <alignment horizontal="right" vertical="center"/>
    </xf>
    <xf numFmtId="178"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8" fontId="7" fillId="0" borderId="20" xfId="4" applyNumberFormat="1" applyFont="1" applyFill="1" applyBorder="1" applyAlignment="1" applyProtection="1">
      <alignment horizontal="right" vertical="center"/>
    </xf>
    <xf numFmtId="178" fontId="7" fillId="0" borderId="21" xfId="4" applyNumberFormat="1" applyFont="1" applyFill="1" applyBorder="1" applyAlignment="1" applyProtection="1">
      <alignment horizontal="right" vertical="center"/>
    </xf>
    <xf numFmtId="178"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8" fontId="7" fillId="0" borderId="0" xfId="4" applyNumberFormat="1" applyFont="1" applyFill="1" applyBorder="1" applyAlignment="1" applyProtection="1">
      <alignment horizontal="right" vertical="center"/>
    </xf>
    <xf numFmtId="179" fontId="9" fillId="0" borderId="41" xfId="5" applyNumberFormat="1" applyFont="1" applyBorder="1" applyAlignment="1">
      <alignment vertical="center"/>
    </xf>
    <xf numFmtId="179" fontId="9" fillId="0" borderId="45" xfId="5" applyNumberFormat="1" applyFont="1" applyBorder="1" applyAlignment="1">
      <alignment vertical="center"/>
    </xf>
    <xf numFmtId="179" fontId="9" fillId="0" borderId="15" xfId="5" applyNumberFormat="1" applyFont="1" applyBorder="1" applyAlignment="1">
      <alignment horizontal="center" vertical="center" wrapText="1"/>
    </xf>
    <xf numFmtId="179" fontId="9" fillId="0" borderId="39" xfId="5" applyNumberFormat="1" applyFont="1" applyBorder="1" applyAlignment="1">
      <alignment horizontal="center" vertical="center"/>
    </xf>
    <xf numFmtId="179" fontId="9" fillId="0" borderId="31" xfId="5" applyNumberFormat="1" applyFont="1" applyBorder="1" applyAlignment="1">
      <alignment horizontal="center" vertical="center"/>
    </xf>
    <xf numFmtId="179" fontId="9" fillId="0" borderId="42" xfId="5" applyNumberFormat="1" applyFont="1" applyBorder="1" applyAlignment="1">
      <alignment horizontal="center" vertical="center"/>
    </xf>
    <xf numFmtId="0" fontId="8" fillId="0" borderId="0" xfId="5"/>
    <xf numFmtId="179" fontId="9" fillId="0" borderId="37" xfId="5" applyNumberFormat="1" applyFont="1" applyBorder="1" applyAlignment="1">
      <alignment vertical="center"/>
    </xf>
    <xf numFmtId="179" fontId="9" fillId="0" borderId="40" xfId="5" applyNumberFormat="1" applyFont="1" applyBorder="1" applyAlignment="1">
      <alignment vertical="center"/>
    </xf>
    <xf numFmtId="0" fontId="8" fillId="0" borderId="46" xfId="5" applyFont="1" applyBorder="1" applyAlignment="1">
      <alignment vertical="center"/>
    </xf>
    <xf numFmtId="179" fontId="9" fillId="0" borderId="41" xfId="5" applyNumberFormat="1" applyFont="1" applyBorder="1" applyAlignment="1">
      <alignment horizontal="center" vertical="center"/>
    </xf>
    <xf numFmtId="179" fontId="9" fillId="0" borderId="47" xfId="5" applyNumberFormat="1" applyFont="1" applyBorder="1" applyAlignment="1">
      <alignment horizontal="center" vertical="center" wrapText="1"/>
    </xf>
    <xf numFmtId="179" fontId="9" fillId="0" borderId="48" xfId="5" applyNumberFormat="1" applyFont="1" applyBorder="1" applyAlignment="1">
      <alignment horizontal="center" vertical="center"/>
    </xf>
    <xf numFmtId="179" fontId="9" fillId="0" borderId="49" xfId="5" applyNumberFormat="1" applyFont="1" applyBorder="1" applyAlignment="1">
      <alignment horizontal="center" vertical="center" wrapText="1"/>
    </xf>
    <xf numFmtId="179" fontId="9" fillId="0" borderId="34" xfId="5" applyNumberFormat="1" applyFont="1" applyBorder="1" applyAlignment="1">
      <alignment horizontal="center" vertical="center"/>
    </xf>
    <xf numFmtId="179" fontId="9" fillId="0" borderId="45" xfId="5" applyNumberFormat="1" applyFont="1" applyBorder="1" applyAlignment="1">
      <alignment horizontal="center" vertical="center"/>
    </xf>
    <xf numFmtId="180" fontId="9" fillId="0" borderId="15" xfId="5" applyNumberFormat="1" applyFont="1" applyFill="1" applyBorder="1" applyAlignment="1">
      <alignment vertical="center"/>
    </xf>
    <xf numFmtId="180" fontId="9" fillId="0" borderId="41" xfId="5" applyNumberFormat="1" applyFont="1" applyFill="1" applyBorder="1" applyAlignment="1">
      <alignment vertical="center"/>
    </xf>
    <xf numFmtId="181" fontId="9" fillId="0" borderId="50" xfId="5" applyNumberFormat="1" applyFont="1" applyFill="1" applyBorder="1" applyAlignment="1">
      <alignment vertical="center"/>
    </xf>
    <xf numFmtId="180" fontId="9" fillId="0" borderId="48" xfId="5" applyNumberFormat="1" applyFont="1" applyFill="1" applyBorder="1" applyAlignment="1">
      <alignment vertical="center"/>
    </xf>
    <xf numFmtId="181" fontId="9" fillId="0" borderId="51" xfId="5" applyNumberFormat="1" applyFont="1" applyFill="1" applyBorder="1" applyAlignment="1">
      <alignment vertical="center"/>
    </xf>
    <xf numFmtId="181" fontId="9" fillId="0" borderId="15" xfId="5" applyNumberFormat="1" applyFont="1" applyBorder="1" applyAlignment="1">
      <alignment vertical="center"/>
    </xf>
    <xf numFmtId="179" fontId="9" fillId="0" borderId="37" xfId="5" applyNumberFormat="1" applyFont="1" applyBorder="1" applyAlignment="1">
      <alignment horizontal="center" vertical="center"/>
    </xf>
    <xf numFmtId="179" fontId="9" fillId="0" borderId="52" xfId="5" applyNumberFormat="1" applyFont="1" applyBorder="1" applyAlignment="1">
      <alignment horizontal="center" vertical="center"/>
    </xf>
    <xf numFmtId="180" fontId="9" fillId="0" borderId="53" xfId="5" applyNumberFormat="1" applyFont="1" applyFill="1" applyBorder="1" applyAlignment="1">
      <alignment vertical="center"/>
    </xf>
    <xf numFmtId="180" fontId="9" fillId="0" borderId="54" xfId="5" applyNumberFormat="1" applyFont="1" applyFill="1" applyBorder="1" applyAlignment="1">
      <alignment vertical="center"/>
    </xf>
    <xf numFmtId="181" fontId="9" fillId="0" borderId="52" xfId="5" applyNumberFormat="1" applyFont="1" applyFill="1" applyBorder="1" applyAlignment="1">
      <alignment vertical="center"/>
    </xf>
    <xf numFmtId="180" fontId="9" fillId="0" borderId="55" xfId="5" applyNumberFormat="1" applyFont="1" applyFill="1" applyBorder="1" applyAlignment="1">
      <alignment vertical="center"/>
    </xf>
    <xf numFmtId="181" fontId="9" fillId="0" borderId="56" xfId="5" applyNumberFormat="1" applyFont="1" applyFill="1" applyBorder="1" applyAlignment="1">
      <alignment vertical="center"/>
    </xf>
    <xf numFmtId="181" fontId="9" fillId="0" borderId="53" xfId="5" applyNumberFormat="1" applyFont="1" applyBorder="1" applyAlignment="1">
      <alignment vertical="center"/>
    </xf>
    <xf numFmtId="180" fontId="9" fillId="0" borderId="53" xfId="5" applyNumberFormat="1" applyFont="1" applyFill="1" applyBorder="1" applyAlignment="1">
      <alignment vertical="center" wrapText="1"/>
    </xf>
    <xf numFmtId="180" fontId="9" fillId="0" borderId="15" xfId="5" applyNumberFormat="1" applyFont="1" applyBorder="1" applyAlignment="1">
      <alignment vertical="center"/>
    </xf>
    <xf numFmtId="180" fontId="9" fillId="0" borderId="41" xfId="5" applyNumberFormat="1" applyFont="1" applyBorder="1" applyAlignment="1">
      <alignment vertical="center"/>
    </xf>
    <xf numFmtId="181" fontId="9" fillId="0" borderId="50" xfId="5" applyNumberFormat="1" applyFont="1" applyBorder="1" applyAlignment="1">
      <alignment vertical="center"/>
    </xf>
    <xf numFmtId="180" fontId="9" fillId="0" borderId="48" xfId="5" applyNumberFormat="1" applyFont="1" applyBorder="1" applyAlignment="1">
      <alignment vertical="center"/>
    </xf>
    <xf numFmtId="181"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5" fontId="14" fillId="0" borderId="36" xfId="26" applyNumberFormat="1" applyFont="1" applyFill="1" applyBorder="1" applyAlignment="1">
      <alignment horizontal="right" vertical="center"/>
    </xf>
    <xf numFmtId="185" fontId="14" fillId="0" borderId="8" xfId="26" applyNumberFormat="1" applyFont="1" applyFill="1" applyBorder="1" applyAlignment="1">
      <alignment horizontal="right" vertical="center"/>
    </xf>
    <xf numFmtId="185"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5" fontId="14" fillId="0" borderId="36" xfId="26" applyNumberFormat="1" applyFont="1" applyFill="1" applyBorder="1" applyAlignment="1">
      <alignment vertical="center"/>
    </xf>
    <xf numFmtId="185" fontId="14" fillId="0" borderId="8" xfId="26" applyNumberFormat="1" applyFont="1" applyFill="1" applyBorder="1" applyAlignment="1">
      <alignment vertical="center"/>
    </xf>
    <xf numFmtId="185"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2" fontId="14" fillId="0" borderId="71" xfId="26" applyNumberFormat="1" applyFont="1" applyFill="1" applyBorder="1" applyAlignment="1">
      <alignment vertical="center"/>
    </xf>
    <xf numFmtId="182" fontId="14" fillId="0" borderId="72" xfId="26" applyNumberFormat="1" applyFont="1" applyFill="1" applyBorder="1" applyAlignment="1">
      <alignment vertical="center"/>
    </xf>
    <xf numFmtId="182"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8" fontId="26" fillId="5" borderId="0" xfId="30" applyNumberFormat="1" applyFont="1" applyFill="1" applyBorder="1" applyAlignment="1" applyProtection="1">
      <alignment horizontal="right" vertical="center" shrinkToFit="1"/>
    </xf>
    <xf numFmtId="178"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9"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9" fontId="3" fillId="5" borderId="37" xfId="34" applyNumberFormat="1" applyFont="1" applyFill="1" applyBorder="1">
      <alignment vertical="center"/>
    </xf>
    <xf numFmtId="179" fontId="3" fillId="5" borderId="49" xfId="34" applyNumberFormat="1" applyFont="1" applyFill="1" applyBorder="1">
      <alignment vertical="center"/>
    </xf>
    <xf numFmtId="179" fontId="3" fillId="5" borderId="40" xfId="34" applyNumberFormat="1" applyFont="1" applyFill="1" applyBorder="1">
      <alignment vertical="center"/>
    </xf>
    <xf numFmtId="179" fontId="3" fillId="5" borderId="34" xfId="34" applyNumberFormat="1" applyFont="1" applyFill="1" applyBorder="1" applyAlignment="1">
      <alignment horizontal="center" vertical="center"/>
    </xf>
    <xf numFmtId="179" fontId="14" fillId="5" borderId="186" xfId="34" applyNumberFormat="1" applyFont="1" applyFill="1" applyBorder="1" applyAlignment="1">
      <alignment horizontal="center" vertical="center"/>
    </xf>
    <xf numFmtId="179" fontId="3" fillId="5" borderId="47" xfId="34" applyNumberFormat="1" applyFont="1" applyFill="1" applyBorder="1" applyAlignment="1">
      <alignment horizontal="center" vertical="center"/>
    </xf>
    <xf numFmtId="178" fontId="3" fillId="5" borderId="46" xfId="35" applyNumberFormat="1" applyFont="1" applyFill="1" applyBorder="1" applyAlignment="1">
      <alignment horizontal="right" vertical="center" wrapText="1"/>
    </xf>
    <xf numFmtId="178" fontId="3" fillId="5" borderId="46" xfId="35" applyNumberFormat="1" applyFont="1" applyFill="1" applyBorder="1" applyAlignment="1">
      <alignment horizontal="right" vertical="center"/>
    </xf>
    <xf numFmtId="178" fontId="3" fillId="5" borderId="37" xfId="35" applyNumberFormat="1" applyFont="1" applyFill="1" applyBorder="1" applyAlignment="1">
      <alignment horizontal="right" vertical="center"/>
    </xf>
    <xf numFmtId="189" fontId="3" fillId="5" borderId="187" xfId="35" applyNumberFormat="1" applyFont="1" applyFill="1" applyBorder="1" applyAlignment="1">
      <alignment horizontal="right" vertical="center"/>
    </xf>
    <xf numFmtId="178" fontId="3" fillId="5" borderId="34" xfId="35" applyNumberFormat="1" applyFont="1" applyFill="1" applyBorder="1" applyAlignment="1">
      <alignment horizontal="right" vertical="center" wrapText="1"/>
    </xf>
    <xf numFmtId="178" fontId="3" fillId="5" borderId="34" xfId="35" applyNumberFormat="1" applyFont="1" applyFill="1" applyBorder="1" applyAlignment="1">
      <alignment horizontal="right" vertical="center"/>
    </xf>
    <xf numFmtId="178" fontId="3" fillId="5" borderId="39" xfId="35" applyNumberFormat="1" applyFont="1" applyFill="1" applyBorder="1" applyAlignment="1">
      <alignment horizontal="right" vertical="center"/>
    </xf>
    <xf numFmtId="189" fontId="3" fillId="5" borderId="47" xfId="35" applyNumberFormat="1" applyFont="1" applyFill="1" applyBorder="1" applyAlignment="1">
      <alignment horizontal="right" vertical="center"/>
    </xf>
    <xf numFmtId="191" fontId="3" fillId="0" borderId="0" xfId="34" applyNumberFormat="1" applyFont="1" applyFill="1" applyBorder="1">
      <alignment vertical="center"/>
    </xf>
    <xf numFmtId="179" fontId="3" fillId="0" borderId="39" xfId="34" applyNumberFormat="1" applyFont="1" applyFill="1" applyBorder="1">
      <alignment vertical="center"/>
    </xf>
    <xf numFmtId="179" fontId="3" fillId="0" borderId="31" xfId="34" applyNumberFormat="1" applyFont="1" applyFill="1" applyBorder="1">
      <alignment vertical="center"/>
    </xf>
    <xf numFmtId="179" fontId="3" fillId="0" borderId="42" xfId="34" applyNumberFormat="1" applyFont="1" applyFill="1" applyBorder="1">
      <alignment vertical="center"/>
    </xf>
    <xf numFmtId="179" fontId="3" fillId="0" borderId="34" xfId="34" applyNumberFormat="1" applyFont="1" applyFill="1" applyBorder="1" applyAlignment="1">
      <alignment horizontal="center" vertical="center"/>
    </xf>
    <xf numFmtId="179" fontId="3" fillId="0" borderId="186" xfId="34" applyNumberFormat="1" applyFont="1" applyFill="1" applyBorder="1" applyAlignment="1">
      <alignment horizontal="center" vertical="center"/>
    </xf>
    <xf numFmtId="179" fontId="3" fillId="0" borderId="47" xfId="34" applyNumberFormat="1" applyFont="1" applyFill="1" applyBorder="1" applyAlignment="1">
      <alignment horizontal="center" vertical="center"/>
    </xf>
    <xf numFmtId="179" fontId="3" fillId="0" borderId="0" xfId="34" applyNumberFormat="1" applyFont="1" applyFill="1" applyBorder="1" applyAlignment="1">
      <alignment horizontal="center" vertical="center"/>
    </xf>
    <xf numFmtId="179" fontId="3" fillId="0" borderId="60" xfId="34" applyNumberFormat="1" applyFont="1" applyFill="1" applyBorder="1">
      <alignment vertical="center"/>
    </xf>
    <xf numFmtId="192" fontId="9" fillId="0" borderId="34" xfId="34" applyNumberFormat="1" applyFont="1" applyFill="1" applyBorder="1" applyAlignment="1">
      <alignment horizontal="right" vertical="center" shrinkToFit="1"/>
    </xf>
    <xf numFmtId="192" fontId="9" fillId="0" borderId="186" xfId="34" applyNumberFormat="1" applyFont="1" applyFill="1" applyBorder="1" applyAlignment="1">
      <alignment horizontal="right" vertical="center" shrinkToFit="1"/>
    </xf>
    <xf numFmtId="192" fontId="3" fillId="0" borderId="47" xfId="34" applyNumberFormat="1" applyFont="1" applyFill="1" applyBorder="1" applyAlignment="1">
      <alignment horizontal="right" vertical="center" shrinkToFit="1"/>
    </xf>
    <xf numFmtId="179" fontId="3" fillId="0" borderId="38" xfId="34" applyNumberFormat="1" applyFont="1" applyFill="1" applyBorder="1">
      <alignment vertical="center"/>
    </xf>
    <xf numFmtId="179" fontId="3" fillId="0" borderId="0" xfId="34" applyNumberFormat="1" applyFont="1" applyFill="1">
      <alignment vertical="center"/>
    </xf>
    <xf numFmtId="189" fontId="9" fillId="0" borderId="34" xfId="34" applyNumberFormat="1" applyFont="1" applyFill="1" applyBorder="1" applyAlignment="1">
      <alignment horizontal="right" vertical="center" shrinkToFit="1"/>
    </xf>
    <xf numFmtId="189" fontId="9" fillId="0" borderId="186" xfId="34" applyNumberFormat="1" applyFont="1" applyFill="1" applyBorder="1" applyAlignment="1">
      <alignment horizontal="right" vertical="center" shrinkToFit="1"/>
    </xf>
    <xf numFmtId="189" fontId="3" fillId="0" borderId="47" xfId="34" applyNumberFormat="1" applyFont="1" applyFill="1" applyBorder="1" applyAlignment="1">
      <alignment horizontal="right" vertical="center" shrinkToFit="1"/>
    </xf>
    <xf numFmtId="179" fontId="3" fillId="0" borderId="37" xfId="34" applyNumberFormat="1" applyFont="1" applyFill="1" applyBorder="1">
      <alignment vertical="center"/>
    </xf>
    <xf numFmtId="179" fontId="3" fillId="0" borderId="49" xfId="34" applyNumberFormat="1" applyFont="1" applyFill="1" applyBorder="1">
      <alignment vertical="center"/>
    </xf>
    <xf numFmtId="191" fontId="3" fillId="0" borderId="49" xfId="34" applyNumberFormat="1" applyFont="1" applyFill="1" applyBorder="1">
      <alignment vertical="center"/>
    </xf>
    <xf numFmtId="179"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8" fontId="3" fillId="5" borderId="34" xfId="34" applyNumberFormat="1" applyFont="1" applyFill="1" applyBorder="1" applyAlignment="1">
      <alignment horizontal="right" vertical="center"/>
    </xf>
    <xf numFmtId="178" fontId="3" fillId="5" borderId="186" xfId="34" applyNumberFormat="1" applyFont="1" applyFill="1" applyBorder="1" applyAlignment="1">
      <alignment horizontal="right" vertical="center"/>
    </xf>
    <xf numFmtId="189" fontId="3" fillId="5" borderId="47" xfId="34" applyNumberFormat="1" applyFont="1" applyFill="1" applyBorder="1" applyAlignment="1">
      <alignment horizontal="right" vertical="center"/>
    </xf>
    <xf numFmtId="178" fontId="3" fillId="0" borderId="34" xfId="34" applyNumberFormat="1" applyFont="1" applyFill="1" applyBorder="1" applyAlignment="1">
      <alignment horizontal="right" vertical="center"/>
    </xf>
    <xf numFmtId="178" fontId="3" fillId="0" borderId="186" xfId="34" applyNumberFormat="1" applyFont="1" applyFill="1" applyBorder="1" applyAlignment="1">
      <alignment horizontal="right" vertical="center"/>
    </xf>
    <xf numFmtId="189" fontId="3" fillId="0" borderId="47" xfId="34" applyNumberFormat="1" applyFont="1" applyFill="1" applyBorder="1" applyAlignment="1">
      <alignment horizontal="right" vertical="center"/>
    </xf>
    <xf numFmtId="178" fontId="3" fillId="5" borderId="34" xfId="34" applyNumberFormat="1" applyFont="1" applyFill="1" applyBorder="1" applyAlignment="1">
      <alignment horizontal="right" vertical="center" wrapText="1"/>
    </xf>
    <xf numFmtId="178" fontId="3" fillId="5" borderId="186" xfId="34" applyNumberFormat="1" applyFont="1" applyFill="1" applyBorder="1" applyAlignment="1">
      <alignment horizontal="right" vertical="center" wrapText="1"/>
    </xf>
    <xf numFmtId="189"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1"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1" fontId="3" fillId="0" borderId="49" xfId="35" applyNumberFormat="1" applyFont="1" applyFill="1" applyBorder="1">
      <alignment vertical="center"/>
    </xf>
    <xf numFmtId="179" fontId="9" fillId="0" borderId="41" xfId="36" applyNumberFormat="1" applyFont="1" applyBorder="1" applyAlignment="1">
      <alignment vertical="center"/>
    </xf>
    <xf numFmtId="179" fontId="9" fillId="0" borderId="45" xfId="36" applyNumberFormat="1" applyFont="1" applyBorder="1" applyAlignment="1">
      <alignment vertical="center"/>
    </xf>
    <xf numFmtId="179" fontId="9" fillId="0" borderId="37" xfId="36" applyNumberFormat="1" applyFont="1" applyBorder="1" applyAlignment="1">
      <alignment vertical="center"/>
    </xf>
    <xf numFmtId="179" fontId="9" fillId="0" borderId="40" xfId="36" applyNumberFormat="1" applyFont="1" applyBorder="1" applyAlignment="1">
      <alignment vertical="center"/>
    </xf>
    <xf numFmtId="179" fontId="9" fillId="0" borderId="41" xfId="36" applyNumberFormat="1" applyFont="1" applyBorder="1" applyAlignment="1">
      <alignment horizontal="center" vertical="center"/>
    </xf>
    <xf numFmtId="179" fontId="9" fillId="0" borderId="47" xfId="36" applyNumberFormat="1" applyFont="1" applyBorder="1" applyAlignment="1">
      <alignment horizontal="center" vertical="center" wrapText="1"/>
    </xf>
    <xf numFmtId="179" fontId="13" fillId="0" borderId="48" xfId="36" applyNumberFormat="1" applyFont="1" applyBorder="1" applyAlignment="1">
      <alignment horizontal="center" vertical="center"/>
    </xf>
    <xf numFmtId="179" fontId="9" fillId="0" borderId="49" xfId="36" applyNumberFormat="1" applyFont="1" applyBorder="1" applyAlignment="1">
      <alignment horizontal="center" vertical="center" wrapText="1"/>
    </xf>
    <xf numFmtId="179" fontId="9" fillId="0" borderId="34" xfId="36" applyNumberFormat="1" applyFont="1" applyBorder="1" applyAlignment="1">
      <alignment horizontal="center" vertical="center"/>
    </xf>
    <xf numFmtId="178" fontId="9" fillId="0" borderId="15" xfId="37" applyNumberFormat="1" applyFont="1" applyFill="1" applyBorder="1" applyAlignment="1">
      <alignment horizontal="right" vertical="center"/>
    </xf>
    <xf numFmtId="178" fontId="9" fillId="0" borderId="41" xfId="37" applyNumberFormat="1" applyFont="1" applyFill="1" applyBorder="1" applyAlignment="1">
      <alignment horizontal="right" vertical="center"/>
    </xf>
    <xf numFmtId="189" fontId="9" fillId="0" borderId="50" xfId="37" applyNumberFormat="1" applyFont="1" applyFill="1" applyBorder="1" applyAlignment="1">
      <alignment horizontal="right" vertical="center"/>
    </xf>
    <xf numFmtId="178" fontId="9" fillId="0" borderId="48" xfId="37" applyNumberFormat="1" applyFont="1" applyFill="1" applyBorder="1" applyAlignment="1">
      <alignment horizontal="right" vertical="center"/>
    </xf>
    <xf numFmtId="189" fontId="9" fillId="0" borderId="51" xfId="37" applyNumberFormat="1" applyFont="1" applyFill="1" applyBorder="1" applyAlignment="1">
      <alignment horizontal="right" vertical="center"/>
    </xf>
    <xf numFmtId="189" fontId="9" fillId="0" borderId="15" xfId="37" applyNumberFormat="1" applyFont="1" applyBorder="1" applyAlignment="1">
      <alignment horizontal="right" vertical="center"/>
    </xf>
    <xf numFmtId="179" fontId="9" fillId="0" borderId="37" xfId="36" applyNumberFormat="1" applyFont="1" applyBorder="1" applyAlignment="1">
      <alignment horizontal="center" vertical="center"/>
    </xf>
    <xf numFmtId="179" fontId="9" fillId="0" borderId="52" xfId="36" applyNumberFormat="1" applyFont="1" applyBorder="1" applyAlignment="1">
      <alignment horizontal="center" vertical="center"/>
    </xf>
    <xf numFmtId="178" fontId="9" fillId="0" borderId="53" xfId="37" applyNumberFormat="1" applyFont="1" applyFill="1" applyBorder="1" applyAlignment="1">
      <alignment horizontal="right" vertical="center"/>
    </xf>
    <xf numFmtId="178" fontId="9" fillId="0" borderId="54" xfId="37" applyNumberFormat="1" applyFont="1" applyFill="1" applyBorder="1" applyAlignment="1">
      <alignment horizontal="right" vertical="center"/>
    </xf>
    <xf numFmtId="189" fontId="9" fillId="0" borderId="52" xfId="37" applyNumberFormat="1" applyFont="1" applyFill="1" applyBorder="1" applyAlignment="1">
      <alignment horizontal="right" vertical="center"/>
    </xf>
    <xf numFmtId="178" fontId="9" fillId="0" borderId="55" xfId="37" applyNumberFormat="1" applyFont="1" applyFill="1" applyBorder="1" applyAlignment="1">
      <alignment horizontal="right" vertical="center"/>
    </xf>
    <xf numFmtId="189" fontId="9" fillId="0" borderId="56" xfId="37" applyNumberFormat="1" applyFont="1" applyFill="1" applyBorder="1" applyAlignment="1">
      <alignment horizontal="right" vertical="center"/>
    </xf>
    <xf numFmtId="189" fontId="9" fillId="0" borderId="53" xfId="37" applyNumberFormat="1" applyFont="1" applyBorder="1" applyAlignment="1">
      <alignment horizontal="right" vertical="center"/>
    </xf>
    <xf numFmtId="178" fontId="9" fillId="0" borderId="53" xfId="37" applyNumberFormat="1" applyFont="1" applyFill="1" applyBorder="1" applyAlignment="1">
      <alignment horizontal="right" vertical="center" wrapText="1"/>
    </xf>
    <xf numFmtId="179" fontId="9" fillId="0" borderId="45" xfId="36" applyNumberFormat="1" applyFont="1" applyBorder="1" applyAlignment="1">
      <alignment horizontal="center" vertical="center"/>
    </xf>
    <xf numFmtId="178" fontId="9" fillId="0" borderId="15" xfId="37" applyNumberFormat="1" applyFont="1" applyBorder="1" applyAlignment="1">
      <alignment horizontal="right" vertical="center"/>
    </xf>
    <xf numFmtId="178" fontId="9" fillId="0" borderId="41" xfId="37" applyNumberFormat="1" applyFont="1" applyBorder="1" applyAlignment="1">
      <alignment horizontal="right" vertical="center"/>
    </xf>
    <xf numFmtId="189" fontId="9" fillId="0" borderId="50" xfId="37" applyNumberFormat="1" applyFont="1" applyBorder="1" applyAlignment="1">
      <alignment horizontal="right" vertical="center"/>
    </xf>
    <xf numFmtId="178" fontId="9" fillId="0" borderId="48" xfId="37" applyNumberFormat="1" applyFont="1" applyBorder="1" applyAlignment="1">
      <alignment horizontal="right" vertical="center"/>
    </xf>
    <xf numFmtId="189"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1"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9" fontId="31" fillId="0" borderId="0" xfId="34" applyNumberFormat="1" applyFont="1" applyFill="1" applyBorder="1">
      <alignment vertical="center"/>
    </xf>
    <xf numFmtId="179" fontId="1" fillId="0" borderId="0" xfId="34" applyNumberFormat="1" applyFont="1" applyFill="1" applyBorder="1">
      <alignment vertical="center"/>
    </xf>
    <xf numFmtId="180" fontId="1" fillId="5" borderId="0" xfId="35" applyNumberFormat="1" applyFont="1" applyFill="1" applyBorder="1" applyAlignment="1">
      <alignment vertical="center" wrapText="1"/>
    </xf>
    <xf numFmtId="180" fontId="1" fillId="5" borderId="34" xfId="35" applyNumberFormat="1" applyFont="1" applyFill="1" applyBorder="1" applyAlignment="1">
      <alignment horizontal="center" vertical="center" wrapText="1"/>
    </xf>
    <xf numFmtId="179" fontId="1" fillId="0" borderId="0" xfId="34" applyNumberFormat="1" applyFont="1" applyFill="1">
      <alignment vertical="center"/>
    </xf>
    <xf numFmtId="179" fontId="1" fillId="0" borderId="60" xfId="34" applyNumberFormat="1" applyFont="1" applyFill="1" applyBorder="1">
      <alignment vertical="center"/>
    </xf>
    <xf numFmtId="179" fontId="1" fillId="0" borderId="38" xfId="34" applyNumberFormat="1" applyFont="1" applyFill="1" applyBorder="1">
      <alignment vertical="center"/>
    </xf>
    <xf numFmtId="193" fontId="1" fillId="0" borderId="0" xfId="34" applyNumberFormat="1" applyFont="1" applyFill="1" applyBorder="1">
      <alignment vertical="center"/>
    </xf>
    <xf numFmtId="179" fontId="1" fillId="0" borderId="37" xfId="34" applyNumberFormat="1" applyFont="1" applyFill="1" applyBorder="1">
      <alignment vertical="center"/>
    </xf>
    <xf numFmtId="179" fontId="1" fillId="0" borderId="49" xfId="34" applyNumberFormat="1" applyFont="1" applyFill="1" applyBorder="1">
      <alignment vertical="center"/>
    </xf>
    <xf numFmtId="191" fontId="1" fillId="0" borderId="49" xfId="34" applyNumberFormat="1" applyFont="1" applyFill="1" applyBorder="1">
      <alignment vertical="center"/>
    </xf>
    <xf numFmtId="179" fontId="1" fillId="0" borderId="40" xfId="34" applyNumberFormat="1" applyFont="1" applyFill="1" applyBorder="1">
      <alignment vertical="center"/>
    </xf>
    <xf numFmtId="179" fontId="8" fillId="0" borderId="0" xfId="36" applyNumberFormat="1" applyFont="1" applyBorder="1" applyAlignment="1">
      <alignment vertical="center"/>
    </xf>
    <xf numFmtId="178" fontId="8" fillId="0" borderId="0" xfId="37" applyNumberFormat="1" applyFont="1" applyFill="1" applyBorder="1" applyAlignment="1">
      <alignment horizontal="right" vertical="center"/>
    </xf>
    <xf numFmtId="189" fontId="8" fillId="0" borderId="0" xfId="37" applyNumberFormat="1" applyFont="1" applyFill="1" applyBorder="1" applyAlignment="1">
      <alignment horizontal="right" vertical="center"/>
    </xf>
    <xf numFmtId="189" fontId="8" fillId="0" borderId="0" xfId="37" applyNumberFormat="1" applyFont="1" applyBorder="1" applyAlignment="1">
      <alignment horizontal="right" vertical="center"/>
    </xf>
    <xf numFmtId="179" fontId="1" fillId="5" borderId="0" xfId="34" applyNumberFormat="1" applyFont="1" applyFill="1" applyBorder="1" applyAlignment="1">
      <alignment vertical="center" wrapText="1"/>
    </xf>
    <xf numFmtId="179" fontId="8" fillId="0" borderId="0" xfId="36" applyNumberFormat="1" applyFont="1" applyBorder="1" applyAlignment="1">
      <alignment horizontal="center" vertical="center"/>
    </xf>
    <xf numFmtId="189" fontId="1" fillId="0" borderId="0" xfId="34" applyNumberFormat="1" applyFont="1" applyFill="1" applyBorder="1">
      <alignment vertical="center"/>
    </xf>
    <xf numFmtId="0" fontId="32" fillId="0" borderId="0" xfId="38" applyFont="1" applyAlignment="1">
      <alignment vertical="center"/>
    </xf>
    <xf numFmtId="181"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2" fontId="14" fillId="0" borderId="44" xfId="26" applyNumberFormat="1" applyFont="1" applyFill="1" applyBorder="1" applyAlignment="1">
      <alignment horizontal="right" vertical="center"/>
    </xf>
    <xf numFmtId="182" fontId="14" fillId="0" borderId="18" xfId="26" applyNumberFormat="1" applyFont="1" applyFill="1" applyBorder="1" applyAlignment="1">
      <alignment horizontal="right" vertical="center"/>
    </xf>
    <xf numFmtId="182"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9" fontId="14" fillId="0" borderId="39" xfId="26" applyNumberFormat="1" applyFont="1" applyFill="1" applyBorder="1" applyAlignment="1">
      <alignment horizontal="right" vertical="center"/>
    </xf>
    <xf numFmtId="179" fontId="14" fillId="0" borderId="31" xfId="26" applyNumberFormat="1" applyFont="1" applyFill="1" applyBorder="1" applyAlignment="1">
      <alignment horizontal="right" vertical="center"/>
    </xf>
    <xf numFmtId="179" fontId="14" fillId="0" borderId="42" xfId="26" applyNumberFormat="1" applyFont="1" applyFill="1" applyBorder="1" applyAlignment="1">
      <alignment horizontal="right" vertical="center"/>
    </xf>
    <xf numFmtId="179"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9" fontId="14" fillId="0" borderId="36" xfId="26" applyNumberFormat="1" applyFont="1" applyFill="1" applyBorder="1" applyAlignment="1">
      <alignment horizontal="right" vertical="center"/>
    </xf>
    <xf numFmtId="179" fontId="14" fillId="0" borderId="8" xfId="26" applyNumberFormat="1" applyFont="1" applyFill="1" applyBorder="1" applyAlignment="1">
      <alignment horizontal="right" vertical="center"/>
    </xf>
    <xf numFmtId="179"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9" fontId="14" fillId="0" borderId="7" xfId="26" applyNumberFormat="1" applyFont="1" applyFill="1" applyBorder="1" applyAlignment="1">
      <alignment horizontal="right" vertical="center"/>
    </xf>
    <xf numFmtId="179" fontId="14" fillId="0" borderId="0" xfId="26" applyNumberFormat="1" applyFont="1" applyFill="1" applyBorder="1" applyAlignment="1">
      <alignment horizontal="right" vertical="center"/>
    </xf>
    <xf numFmtId="179" fontId="14" fillId="0" borderId="62" xfId="26" applyNumberFormat="1" applyFont="1" applyFill="1" applyBorder="1" applyAlignment="1">
      <alignment horizontal="right" vertical="center"/>
    </xf>
    <xf numFmtId="179" fontId="14" fillId="0" borderId="71" xfId="26" applyNumberFormat="1" applyFont="1" applyFill="1" applyBorder="1" applyAlignment="1">
      <alignment horizontal="right" vertical="center"/>
    </xf>
    <xf numFmtId="179" fontId="14" fillId="0" borderId="72" xfId="26" applyNumberFormat="1" applyFont="1" applyFill="1" applyBorder="1" applyAlignment="1">
      <alignment horizontal="right" vertical="center"/>
    </xf>
    <xf numFmtId="179"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9" fontId="14" fillId="0" borderId="44" xfId="26" applyNumberFormat="1" applyFont="1" applyFill="1" applyBorder="1" applyAlignment="1">
      <alignment horizontal="right" vertical="center"/>
    </xf>
    <xf numFmtId="179" fontId="14" fillId="0" borderId="18" xfId="26" applyNumberFormat="1" applyFont="1" applyFill="1" applyBorder="1" applyAlignment="1">
      <alignment horizontal="right" vertical="center"/>
    </xf>
    <xf numFmtId="179"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4" fontId="14" fillId="0" borderId="78" xfId="26" applyNumberFormat="1" applyFont="1" applyFill="1" applyBorder="1" applyAlignment="1">
      <alignment horizontal="right" vertical="center"/>
    </xf>
    <xf numFmtId="184" fontId="14" fillId="0" borderId="79" xfId="26" applyNumberFormat="1" applyFont="1" applyFill="1" applyBorder="1" applyAlignment="1">
      <alignment horizontal="right" vertical="center"/>
    </xf>
    <xf numFmtId="184" fontId="14" fillId="0" borderId="6" xfId="26" applyNumberFormat="1" applyFont="1" applyFill="1" applyBorder="1" applyAlignment="1">
      <alignment horizontal="right" vertical="center"/>
    </xf>
    <xf numFmtId="182"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9" fontId="14" fillId="0" borderId="78" xfId="26" applyNumberFormat="1" applyFont="1" applyFill="1" applyBorder="1" applyAlignment="1">
      <alignment horizontal="right" vertical="center"/>
    </xf>
    <xf numFmtId="179" fontId="14" fillId="0" borderId="79" xfId="26" applyNumberFormat="1" applyFont="1" applyFill="1" applyBorder="1" applyAlignment="1">
      <alignment horizontal="right" vertical="center"/>
    </xf>
    <xf numFmtId="179" fontId="14" fillId="0" borderId="6" xfId="26" applyNumberFormat="1" applyFont="1" applyFill="1" applyBorder="1" applyAlignment="1">
      <alignment horizontal="right" vertical="center"/>
    </xf>
    <xf numFmtId="182" fontId="14" fillId="0" borderId="72" xfId="26" applyNumberFormat="1" applyFont="1" applyFill="1" applyBorder="1" applyAlignment="1">
      <alignment horizontal="right" vertical="center"/>
    </xf>
    <xf numFmtId="182"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6" fontId="13" fillId="0" borderId="41" xfId="26" applyNumberFormat="1" applyFont="1" applyFill="1" applyBorder="1" applyAlignment="1">
      <alignment horizontal="right" vertical="center"/>
    </xf>
    <xf numFmtId="186" fontId="13" fillId="0" borderId="12" xfId="26" applyNumberFormat="1" applyFont="1" applyFill="1" applyBorder="1" applyAlignment="1">
      <alignment horizontal="right" vertical="center"/>
    </xf>
    <xf numFmtId="186"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2" fontId="14" fillId="0" borderId="39" xfId="26" applyNumberFormat="1" applyFont="1" applyFill="1" applyBorder="1" applyAlignment="1">
      <alignment horizontal="right" vertical="center"/>
    </xf>
    <xf numFmtId="182" fontId="14" fillId="0" borderId="31" xfId="26" applyNumberFormat="1" applyFont="1" applyFill="1" applyBorder="1" applyAlignment="1">
      <alignment horizontal="right" vertical="center"/>
    </xf>
    <xf numFmtId="182" fontId="14" fillId="0" borderId="42" xfId="26" applyNumberFormat="1" applyFont="1" applyFill="1" applyBorder="1" applyAlignment="1">
      <alignment horizontal="right" vertical="center"/>
    </xf>
    <xf numFmtId="182"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9" fontId="13" fillId="0" borderId="39" xfId="26" applyNumberFormat="1" applyFont="1" applyFill="1" applyBorder="1" applyAlignment="1">
      <alignment horizontal="right" vertical="center"/>
    </xf>
    <xf numFmtId="179" fontId="13" fillId="0" borderId="31" xfId="26" applyNumberFormat="1" applyFont="1" applyFill="1" applyBorder="1" applyAlignment="1">
      <alignment horizontal="right" vertical="center"/>
    </xf>
    <xf numFmtId="179"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2"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4" fontId="14" fillId="0" borderId="7" xfId="26" applyNumberFormat="1" applyFont="1" applyFill="1" applyBorder="1" applyAlignment="1">
      <alignment horizontal="right" vertical="center"/>
    </xf>
    <xf numFmtId="184" fontId="14" fillId="0" borderId="0" xfId="26" applyNumberFormat="1" applyFont="1" applyFill="1" applyBorder="1" applyAlignment="1">
      <alignment horizontal="right" vertical="center"/>
    </xf>
    <xf numFmtId="184"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9" fontId="13" fillId="0" borderId="57" xfId="26" applyNumberFormat="1" applyFont="1" applyFill="1" applyBorder="1" applyAlignment="1">
      <alignment horizontal="right" vertical="center"/>
    </xf>
    <xf numFmtId="179" fontId="13" fillId="0" borderId="8" xfId="26" applyNumberFormat="1" applyFont="1" applyFill="1" applyBorder="1" applyAlignment="1">
      <alignment horizontal="right" vertical="center"/>
    </xf>
    <xf numFmtId="179"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6" fontId="14" fillId="0" borderId="44" xfId="26" applyNumberFormat="1" applyFont="1" applyFill="1" applyBorder="1" applyAlignment="1">
      <alignment horizontal="right" vertical="center"/>
    </xf>
    <xf numFmtId="186" fontId="14" fillId="0" borderId="18" xfId="26" applyNumberFormat="1" applyFont="1" applyFill="1" applyBorder="1" applyAlignment="1">
      <alignment horizontal="right" vertical="center"/>
    </xf>
    <xf numFmtId="186"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9" fontId="14" fillId="0" borderId="75" xfId="26" applyNumberFormat="1" applyFont="1" applyFill="1" applyBorder="1" applyAlignment="1">
      <alignment horizontal="right" vertical="center"/>
    </xf>
    <xf numFmtId="179" fontId="14" fillId="0" borderId="25" xfId="26" applyNumberFormat="1" applyFont="1" applyFill="1" applyBorder="1" applyAlignment="1">
      <alignment horizontal="right" vertical="center"/>
    </xf>
    <xf numFmtId="179"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2" fontId="14" fillId="0" borderId="36" xfId="26" applyNumberFormat="1" applyFont="1" applyFill="1" applyBorder="1" applyAlignment="1">
      <alignment horizontal="right" vertical="center"/>
    </xf>
    <xf numFmtId="182" fontId="14" fillId="0" borderId="8" xfId="26" applyNumberFormat="1" applyFont="1" applyFill="1" applyBorder="1" applyAlignment="1">
      <alignment horizontal="right" vertical="center"/>
    </xf>
    <xf numFmtId="182"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9"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8" fontId="14" fillId="0" borderId="91" xfId="29" applyNumberFormat="1" applyFont="1" applyFill="1" applyBorder="1" applyAlignment="1">
      <alignment horizontal="right" vertical="center"/>
    </xf>
    <xf numFmtId="188" fontId="1" fillId="0" borderId="49" xfId="29" applyNumberFormat="1" applyFill="1" applyBorder="1" applyAlignment="1">
      <alignment horizontal="right" vertical="center"/>
    </xf>
    <xf numFmtId="188" fontId="1" fillId="0" borderId="89" xfId="29" applyNumberFormat="1" applyFill="1" applyBorder="1" applyAlignment="1">
      <alignment horizontal="right" vertical="center"/>
    </xf>
    <xf numFmtId="179" fontId="14" fillId="0" borderId="91" xfId="29" applyNumberFormat="1" applyFont="1" applyFill="1" applyBorder="1" applyAlignment="1">
      <alignment horizontal="right" vertical="center"/>
    </xf>
    <xf numFmtId="179" fontId="14" fillId="4" borderId="91" xfId="29" applyNumberFormat="1" applyFont="1" applyFill="1" applyBorder="1" applyAlignment="1">
      <alignment horizontal="right" vertical="center"/>
    </xf>
    <xf numFmtId="179" fontId="14" fillId="4" borderId="49" xfId="29" applyNumberFormat="1" applyFont="1" applyFill="1" applyBorder="1" applyAlignment="1">
      <alignment horizontal="right" vertical="center"/>
    </xf>
    <xf numFmtId="179"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9" fontId="14" fillId="0" borderId="60" xfId="29" applyNumberFormat="1" applyFont="1" applyFill="1" applyBorder="1" applyAlignment="1">
      <alignment horizontal="right" vertical="center"/>
    </xf>
    <xf numFmtId="179" fontId="14" fillId="0" borderId="0" xfId="29" applyNumberFormat="1" applyFont="1" applyFill="1" applyBorder="1" applyAlignment="1">
      <alignment horizontal="right" vertical="center"/>
    </xf>
    <xf numFmtId="179" fontId="14" fillId="0" borderId="85" xfId="29" applyNumberFormat="1" applyFont="1" applyFill="1" applyBorder="1" applyAlignment="1">
      <alignment horizontal="right" vertical="center"/>
    </xf>
    <xf numFmtId="188" fontId="14" fillId="0" borderId="88" xfId="29" applyNumberFormat="1" applyFont="1" applyFill="1" applyBorder="1" applyAlignment="1">
      <alignment horizontal="right" vertical="center"/>
    </xf>
    <xf numFmtId="188" fontId="14" fillId="0" borderId="0" xfId="29" applyNumberFormat="1" applyFont="1" applyFill="1" applyBorder="1" applyAlignment="1">
      <alignment horizontal="right" vertical="center"/>
    </xf>
    <xf numFmtId="188" fontId="14" fillId="0" borderId="85" xfId="29" applyNumberFormat="1" applyFont="1" applyFill="1" applyBorder="1" applyAlignment="1">
      <alignment horizontal="right" vertical="center"/>
    </xf>
    <xf numFmtId="179" fontId="14" fillId="0" borderId="88" xfId="29" applyNumberFormat="1" applyFont="1" applyFill="1" applyBorder="1" applyAlignment="1">
      <alignment horizontal="right" vertical="center"/>
    </xf>
    <xf numFmtId="179" fontId="14" fillId="4" borderId="88" xfId="29" applyNumberFormat="1" applyFont="1" applyFill="1" applyBorder="1" applyAlignment="1">
      <alignment horizontal="right" vertical="center"/>
    </xf>
    <xf numFmtId="179" fontId="14" fillId="4" borderId="0" xfId="29" applyNumberFormat="1" applyFont="1" applyFill="1" applyBorder="1" applyAlignment="1">
      <alignment horizontal="right" vertical="center"/>
    </xf>
    <xf numFmtId="179"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8" fontId="1" fillId="0" borderId="0" xfId="29" applyNumberFormat="1" applyFill="1" applyAlignment="1">
      <alignment horizontal="right" vertical="center"/>
    </xf>
    <xf numFmtId="188" fontId="1" fillId="0" borderId="85" xfId="29" applyNumberFormat="1" applyFill="1" applyBorder="1" applyAlignment="1">
      <alignment horizontal="right" vertical="center"/>
    </xf>
    <xf numFmtId="182" fontId="14" fillId="0" borderId="88" xfId="29" applyNumberFormat="1" applyFont="1" applyFill="1" applyBorder="1" applyAlignment="1">
      <alignment horizontal="right" vertical="center"/>
    </xf>
    <xf numFmtId="182" fontId="1" fillId="0" borderId="0" xfId="29" applyNumberFormat="1" applyFill="1" applyAlignment="1">
      <alignment horizontal="right" vertical="center"/>
    </xf>
    <xf numFmtId="182"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9"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9"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9" fontId="14" fillId="0" borderId="40" xfId="29" applyNumberFormat="1" applyFont="1" applyFill="1" applyBorder="1" applyAlignment="1">
      <alignment horizontal="right" vertical="center"/>
    </xf>
    <xf numFmtId="179" fontId="14" fillId="0" borderId="89" xfId="29" applyNumberFormat="1" applyFont="1" applyFill="1" applyBorder="1" applyAlignment="1">
      <alignment horizontal="right" vertical="center"/>
    </xf>
    <xf numFmtId="182" fontId="14" fillId="0" borderId="90" xfId="29" applyNumberFormat="1" applyFont="1" applyFill="1" applyBorder="1" applyAlignment="1">
      <alignment horizontal="right" vertical="center"/>
    </xf>
    <xf numFmtId="179" fontId="14" fillId="0" borderId="90" xfId="29" applyNumberFormat="1" applyFont="1" applyFill="1" applyBorder="1" applyAlignment="1">
      <alignment horizontal="right" vertical="center"/>
    </xf>
    <xf numFmtId="182" fontId="14" fillId="0" borderId="91" xfId="29" applyNumberFormat="1" applyFont="1" applyFill="1" applyBorder="1" applyAlignment="1">
      <alignment horizontal="right" vertical="center"/>
    </xf>
    <xf numFmtId="182" fontId="14" fillId="0" borderId="49" xfId="29" applyNumberFormat="1" applyFont="1" applyFill="1" applyBorder="1" applyAlignment="1">
      <alignment horizontal="right" vertical="center"/>
    </xf>
    <xf numFmtId="182" fontId="14" fillId="0" borderId="40" xfId="29" applyNumberFormat="1" applyFont="1" applyFill="1" applyBorder="1" applyAlignment="1">
      <alignment horizontal="right" vertical="center"/>
    </xf>
    <xf numFmtId="179" fontId="14" fillId="0" borderId="41" xfId="29" applyNumberFormat="1" applyFont="1" applyFill="1" applyBorder="1" applyAlignment="1">
      <alignment horizontal="right" vertical="center"/>
    </xf>
    <xf numFmtId="179" fontId="14" fillId="0" borderId="12" xfId="29" applyNumberFormat="1" applyFont="1" applyFill="1" applyBorder="1" applyAlignment="1">
      <alignment horizontal="right" vertical="center"/>
    </xf>
    <xf numFmtId="179" fontId="14" fillId="0" borderId="45" xfId="29" applyNumberFormat="1" applyFont="1" applyFill="1" applyBorder="1" applyAlignment="1">
      <alignment horizontal="right" vertical="center"/>
    </xf>
    <xf numFmtId="182" fontId="14" fillId="0" borderId="86" xfId="29" applyNumberFormat="1" applyFont="1" applyFill="1" applyBorder="1" applyAlignment="1">
      <alignment horizontal="right" vertical="center"/>
    </xf>
    <xf numFmtId="179" fontId="14" fillId="0" borderId="86" xfId="29" applyNumberFormat="1" applyFont="1" applyFill="1" applyBorder="1" applyAlignment="1">
      <alignment horizontal="right" vertical="center"/>
    </xf>
    <xf numFmtId="182" fontId="14" fillId="0" borderId="0" xfId="29" applyNumberFormat="1" applyFont="1" applyFill="1" applyBorder="1" applyAlignment="1">
      <alignment horizontal="right" vertical="center"/>
    </xf>
    <xf numFmtId="182"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2" fontId="14" fillId="0" borderId="37" xfId="29" applyNumberFormat="1" applyFont="1" applyFill="1" applyBorder="1" applyAlignment="1">
      <alignment horizontal="right" vertical="center"/>
    </xf>
    <xf numFmtId="182"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2"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2"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9"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9" fontId="14" fillId="0" borderId="84" xfId="29" applyNumberFormat="1" applyFont="1" applyFill="1" applyBorder="1" applyAlignment="1">
      <alignment horizontal="right" vertical="center"/>
    </xf>
    <xf numFmtId="179" fontId="14" fillId="0" borderId="82" xfId="29" applyNumberFormat="1" applyFont="1" applyFill="1" applyBorder="1" applyAlignment="1">
      <alignment horizontal="right" vertical="center"/>
    </xf>
    <xf numFmtId="182" fontId="14" fillId="0" borderId="84" xfId="29" applyNumberFormat="1" applyFont="1" applyFill="1" applyBorder="1" applyAlignment="1">
      <alignment horizontal="right" vertical="center"/>
    </xf>
    <xf numFmtId="182" fontId="14" fillId="0" borderId="45" xfId="29" applyNumberFormat="1" applyFont="1" applyFill="1" applyBorder="1" applyAlignment="1">
      <alignment horizontal="right" vertical="center"/>
    </xf>
    <xf numFmtId="0" fontId="8" fillId="0" borderId="0" xfId="5" applyAlignment="1">
      <alignment vertical="center"/>
    </xf>
    <xf numFmtId="188" fontId="14" fillId="0" borderId="84" xfId="29" applyNumberFormat="1" applyFont="1" applyFill="1" applyBorder="1" applyAlignment="1">
      <alignment horizontal="right" vertical="center"/>
    </xf>
    <xf numFmtId="188" fontId="14" fillId="0" borderId="12" xfId="29" applyNumberFormat="1" applyFont="1" applyFill="1" applyBorder="1" applyAlignment="1">
      <alignment horizontal="right" vertical="center"/>
    </xf>
    <xf numFmtId="188"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2" fontId="14" fillId="0" borderId="83" xfId="29" applyNumberFormat="1" applyFont="1" applyFill="1" applyBorder="1" applyAlignment="1">
      <alignment horizontal="right" vertical="center"/>
    </xf>
    <xf numFmtId="179"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90" fontId="26" fillId="5" borderId="69" xfId="32" applyNumberFormat="1" applyFont="1" applyFill="1" applyBorder="1" applyAlignment="1" applyProtection="1">
      <alignment horizontal="right" vertical="center" shrinkToFit="1"/>
    </xf>
    <xf numFmtId="190" fontId="26" fillId="5" borderId="72" xfId="32" applyNumberFormat="1" applyFont="1" applyFill="1" applyBorder="1" applyAlignment="1" applyProtection="1">
      <alignment horizontal="right" vertical="center" shrinkToFit="1"/>
    </xf>
    <xf numFmtId="190" fontId="26" fillId="5" borderId="67" xfId="32" applyNumberFormat="1" applyFont="1" applyFill="1" applyBorder="1" applyAlignment="1" applyProtection="1">
      <alignment horizontal="right" vertical="center" shrinkToFit="1"/>
    </xf>
    <xf numFmtId="190" fontId="26" fillId="5" borderId="178" xfId="32" applyNumberFormat="1" applyFont="1" applyFill="1" applyBorder="1" applyAlignment="1" applyProtection="1">
      <alignment horizontal="right" vertical="center" shrinkToFit="1"/>
    </xf>
    <xf numFmtId="190" fontId="26" fillId="5" borderId="179" xfId="32" applyNumberFormat="1" applyFont="1" applyFill="1" applyBorder="1" applyAlignment="1" applyProtection="1">
      <alignment horizontal="right" vertical="center" shrinkToFit="1"/>
    </xf>
    <xf numFmtId="190"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8" fontId="26" fillId="5" borderId="37" xfId="32" applyNumberFormat="1" applyFont="1" applyFill="1" applyBorder="1" applyAlignment="1" applyProtection="1">
      <alignment horizontal="right" vertical="center" shrinkToFit="1"/>
    </xf>
    <xf numFmtId="178" fontId="26" fillId="5" borderId="49" xfId="32" applyNumberFormat="1" applyFont="1" applyFill="1" applyBorder="1" applyAlignment="1" applyProtection="1">
      <alignment horizontal="right" vertical="center" shrinkToFit="1"/>
    </xf>
    <xf numFmtId="178" fontId="26" fillId="5" borderId="89" xfId="32" applyNumberFormat="1" applyFont="1" applyFill="1" applyBorder="1" applyAlignment="1" applyProtection="1">
      <alignment horizontal="right" vertical="center" shrinkToFit="1"/>
    </xf>
    <xf numFmtId="178" fontId="26" fillId="5" borderId="91"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178" fontId="26" fillId="5" borderId="41" xfId="31" applyNumberFormat="1" applyFont="1" applyFill="1" applyBorder="1" applyAlignment="1" applyProtection="1">
      <alignment horizontal="right" vertical="center" shrinkToFit="1"/>
    </xf>
    <xf numFmtId="178" fontId="26" fillId="5" borderId="12" xfId="31" applyNumberFormat="1" applyFont="1" applyFill="1" applyBorder="1" applyAlignment="1" applyProtection="1">
      <alignment horizontal="right" vertical="center" shrinkToFit="1"/>
    </xf>
    <xf numFmtId="178" fontId="26" fillId="5" borderId="82" xfId="31" applyNumberFormat="1" applyFont="1" applyFill="1" applyBorder="1" applyAlignment="1" applyProtection="1">
      <alignment horizontal="right" vertical="center" shrinkToFit="1"/>
    </xf>
    <xf numFmtId="178" fontId="26" fillId="5" borderId="84" xfId="31" applyNumberFormat="1" applyFont="1" applyFill="1" applyBorder="1" applyAlignment="1" applyProtection="1">
      <alignment horizontal="right" vertical="center" shrinkToFit="1"/>
    </xf>
    <xf numFmtId="189" fontId="26" fillId="5" borderId="172" xfId="32" applyNumberFormat="1" applyFont="1" applyFill="1" applyBorder="1" applyAlignment="1" applyProtection="1">
      <alignment horizontal="right" vertical="center" shrinkToFit="1"/>
    </xf>
    <xf numFmtId="189" fontId="26" fillId="5" borderId="173" xfId="32" applyNumberFormat="1" applyFont="1" applyFill="1" applyBorder="1" applyAlignment="1" applyProtection="1">
      <alignment horizontal="right" vertical="center" shrinkToFit="1"/>
    </xf>
    <xf numFmtId="189" fontId="26" fillId="5" borderId="174" xfId="32" applyNumberFormat="1" applyFont="1" applyFill="1" applyBorder="1" applyAlignment="1" applyProtection="1">
      <alignment horizontal="right" vertical="center" shrinkToFit="1"/>
    </xf>
    <xf numFmtId="189" fontId="26" fillId="5" borderId="166" xfId="32" applyNumberFormat="1" applyFont="1" applyFill="1" applyBorder="1" applyAlignment="1" applyProtection="1">
      <alignment horizontal="right" vertical="center" shrinkToFit="1"/>
    </xf>
    <xf numFmtId="189" fontId="26" fillId="5" borderId="167" xfId="32" applyNumberFormat="1" applyFont="1" applyFill="1" applyBorder="1" applyAlignment="1" applyProtection="1">
      <alignment horizontal="right" vertical="center" shrinkToFit="1"/>
    </xf>
    <xf numFmtId="189"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9" fontId="26" fillId="5" borderId="39" xfId="32" applyNumberFormat="1" applyFont="1" applyFill="1" applyBorder="1" applyAlignment="1" applyProtection="1">
      <alignment horizontal="right" vertical="center" shrinkToFit="1"/>
    </xf>
    <xf numFmtId="189" fontId="26" fillId="5" borderId="31" xfId="32" applyNumberFormat="1" applyFont="1" applyFill="1" applyBorder="1" applyAlignment="1" applyProtection="1">
      <alignment horizontal="right" vertical="center" shrinkToFit="1"/>
    </xf>
    <xf numFmtId="189" fontId="26" fillId="5" borderId="156" xfId="32" applyNumberFormat="1" applyFont="1" applyFill="1" applyBorder="1" applyAlignment="1" applyProtection="1">
      <alignment horizontal="right" vertical="center" shrinkToFit="1"/>
    </xf>
    <xf numFmtId="189" fontId="26" fillId="5" borderId="157" xfId="32" applyNumberFormat="1" applyFont="1" applyFill="1" applyBorder="1" applyAlignment="1" applyProtection="1">
      <alignment horizontal="right" vertical="center" shrinkToFit="1"/>
    </xf>
    <xf numFmtId="189" fontId="26" fillId="5" borderId="158" xfId="32" applyNumberFormat="1" applyFont="1" applyFill="1" applyBorder="1" applyAlignment="1" applyProtection="1">
      <alignment horizontal="right" vertical="center" shrinkToFit="1"/>
    </xf>
    <xf numFmtId="189" fontId="26" fillId="5" borderId="159" xfId="32" applyNumberFormat="1" applyFont="1" applyFill="1" applyBorder="1" applyAlignment="1" applyProtection="1">
      <alignment horizontal="right" vertical="center" shrinkToFit="1"/>
    </xf>
    <xf numFmtId="189"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9" fontId="26" fillId="5" borderId="130" xfId="32" applyNumberFormat="1" applyFont="1" applyFill="1" applyBorder="1" applyAlignment="1" applyProtection="1">
      <alignment horizontal="right" vertical="center" shrinkToFit="1"/>
    </xf>
    <xf numFmtId="189" fontId="26" fillId="5" borderId="18" xfId="32" applyNumberFormat="1" applyFont="1" applyFill="1" applyBorder="1" applyAlignment="1" applyProtection="1">
      <alignment horizontal="right" vertical="center" shrinkToFit="1"/>
    </xf>
    <xf numFmtId="189"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88"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8" fontId="26" fillId="5" borderId="154" xfId="32" applyNumberFormat="1" applyFont="1" applyFill="1" applyBorder="1" applyAlignment="1" applyProtection="1">
      <alignment horizontal="right" vertical="center" shrinkToFit="1"/>
    </xf>
    <xf numFmtId="178"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90" fontId="26" fillId="5" borderId="60" xfId="32" applyNumberFormat="1" applyFont="1" applyFill="1" applyBorder="1" applyAlignment="1" applyProtection="1">
      <alignment horizontal="right" vertical="center" shrinkToFit="1"/>
    </xf>
    <xf numFmtId="190" fontId="26" fillId="5" borderId="0" xfId="32" applyNumberFormat="1" applyFont="1" applyFill="1" applyBorder="1" applyAlignment="1" applyProtection="1">
      <alignment horizontal="right" vertical="center" shrinkToFit="1"/>
    </xf>
    <xf numFmtId="190" fontId="26" fillId="5" borderId="38" xfId="32" applyNumberFormat="1" applyFont="1" applyFill="1" applyBorder="1" applyAlignment="1" applyProtection="1">
      <alignment horizontal="right" vertical="center" shrinkToFit="1"/>
    </xf>
    <xf numFmtId="190" fontId="26" fillId="5" borderId="0" xfId="32" applyNumberFormat="1" applyFont="1" applyFill="1" applyAlignment="1" applyProtection="1">
      <alignment horizontal="right" vertical="center" shrinkToFit="1"/>
    </xf>
    <xf numFmtId="190"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8" fontId="26" fillId="5" borderId="60" xfId="32" applyNumberFormat="1" applyFont="1" applyFill="1" applyBorder="1" applyAlignment="1" applyProtection="1">
      <alignment horizontal="right" vertical="center" shrinkToFit="1"/>
    </xf>
    <xf numFmtId="178" fontId="26" fillId="5" borderId="0" xfId="32" applyNumberFormat="1" applyFont="1" applyFill="1" applyBorder="1" applyAlignment="1" applyProtection="1">
      <alignment horizontal="right" vertical="center" shrinkToFit="1"/>
    </xf>
    <xf numFmtId="178" fontId="26" fillId="5" borderId="85" xfId="32" applyNumberFormat="1" applyFont="1" applyFill="1" applyBorder="1" applyAlignment="1" applyProtection="1">
      <alignment horizontal="right" vertical="center" shrinkToFit="1"/>
    </xf>
    <xf numFmtId="178" fontId="26" fillId="5" borderId="88" xfId="32" applyNumberFormat="1" applyFont="1" applyFill="1" applyBorder="1" applyAlignment="1" applyProtection="1">
      <alignment horizontal="right" vertical="center" shrinkToFit="1"/>
    </xf>
    <xf numFmtId="189" fontId="26" fillId="5" borderId="175" xfId="32" applyNumberFormat="1" applyFont="1" applyFill="1" applyBorder="1" applyAlignment="1" applyProtection="1">
      <alignment horizontal="right" vertical="center" shrinkToFit="1"/>
    </xf>
    <xf numFmtId="189" fontId="26" fillId="5" borderId="176" xfId="32" applyNumberFormat="1" applyFont="1" applyFill="1" applyBorder="1" applyAlignment="1" applyProtection="1">
      <alignment horizontal="right" vertical="center" shrinkToFit="1"/>
    </xf>
    <xf numFmtId="189" fontId="26" fillId="5" borderId="177" xfId="32" applyNumberFormat="1" applyFont="1" applyFill="1" applyBorder="1" applyAlignment="1" applyProtection="1">
      <alignment horizontal="right" vertical="center"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38" xfId="32" applyNumberFormat="1" applyFont="1" applyFill="1" applyBorder="1" applyAlignment="1" applyProtection="1">
      <alignment horizontal="right" vertical="center" shrinkToFit="1"/>
    </xf>
    <xf numFmtId="177" fontId="26" fillId="5" borderId="0" xfId="32" applyNumberFormat="1" applyFont="1" applyFill="1" applyAlignment="1" applyProtection="1">
      <alignment horizontal="right" vertical="center" shrinkToFit="1"/>
    </xf>
    <xf numFmtId="177"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8" fontId="26" fillId="5" borderId="151" xfId="32" applyNumberFormat="1" applyFont="1" applyFill="1" applyBorder="1" applyAlignment="1" applyProtection="1">
      <alignment horizontal="right" vertical="center" shrinkToFit="1"/>
    </xf>
    <xf numFmtId="178" fontId="26" fillId="5" borderId="83" xfId="32" applyNumberFormat="1" applyFont="1" applyFill="1" applyBorder="1" applyAlignment="1" applyProtection="1">
      <alignment horizontal="right" vertical="center" shrinkToFit="1"/>
    </xf>
    <xf numFmtId="189" fontId="26" fillId="5" borderId="83" xfId="32" applyNumberFormat="1" applyFont="1" applyFill="1" applyBorder="1" applyAlignment="1" applyProtection="1">
      <alignment horizontal="right" vertical="center" shrinkToFit="1"/>
    </xf>
    <xf numFmtId="189"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9" fontId="26" fillId="5" borderId="91" xfId="32" applyNumberFormat="1" applyFont="1" applyFill="1" applyBorder="1" applyAlignment="1" applyProtection="1">
      <alignment horizontal="right" vertical="center" shrinkToFit="1"/>
    </xf>
    <xf numFmtId="189" fontId="26" fillId="5" borderId="49" xfId="32" applyNumberFormat="1" applyFont="1" applyFill="1" applyBorder="1" applyAlignment="1" applyProtection="1">
      <alignment horizontal="right" vertical="center" shrinkToFit="1"/>
    </xf>
    <xf numFmtId="189"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8" fontId="26" fillId="5" borderId="169" xfId="32" applyNumberFormat="1" applyFont="1" applyFill="1" applyBorder="1" applyAlignment="1" applyProtection="1">
      <alignment horizontal="right" vertical="center" shrinkToFit="1"/>
    </xf>
    <xf numFmtId="178" fontId="26" fillId="5" borderId="170" xfId="32" applyNumberFormat="1" applyFont="1" applyFill="1" applyBorder="1" applyAlignment="1" applyProtection="1">
      <alignment horizontal="right" vertical="center" shrinkToFit="1"/>
    </xf>
    <xf numFmtId="189" fontId="26" fillId="5" borderId="170" xfId="32" applyNumberFormat="1" applyFont="1" applyFill="1" applyBorder="1" applyAlignment="1" applyProtection="1">
      <alignment horizontal="right" vertical="center" shrinkToFit="1"/>
    </xf>
    <xf numFmtId="189" fontId="26" fillId="5" borderId="171" xfId="32" applyNumberFormat="1" applyFont="1" applyFill="1" applyBorder="1" applyAlignment="1" applyProtection="1">
      <alignment horizontal="right" vertical="center" shrinkToFit="1"/>
    </xf>
    <xf numFmtId="189" fontId="26" fillId="5" borderId="86" xfId="32" applyNumberFormat="1" applyFont="1" applyFill="1" applyBorder="1" applyAlignment="1" applyProtection="1">
      <alignment horizontal="right" vertical="center" shrinkToFit="1"/>
    </xf>
    <xf numFmtId="189"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9" fontId="26" fillId="5" borderId="128" xfId="32" applyNumberFormat="1" applyFont="1" applyFill="1" applyBorder="1" applyAlignment="1" applyProtection="1">
      <alignment horizontal="right" vertical="center" shrinkToFit="1"/>
    </xf>
    <xf numFmtId="189" fontId="26" fillId="5" borderId="129" xfId="32" applyNumberFormat="1" applyFont="1" applyFill="1" applyBorder="1" applyAlignment="1" applyProtection="1">
      <alignment horizontal="right" vertical="center" shrinkToFit="1"/>
    </xf>
    <xf numFmtId="189"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8" fontId="26" fillId="5" borderId="164" xfId="32" applyNumberFormat="1" applyFont="1" applyFill="1" applyBorder="1" applyAlignment="1" applyProtection="1">
      <alignment horizontal="right" vertical="center" shrinkToFit="1"/>
    </xf>
    <xf numFmtId="178" fontId="26" fillId="5" borderId="165" xfId="32" applyNumberFormat="1" applyFont="1" applyFill="1" applyBorder="1" applyAlignment="1" applyProtection="1">
      <alignment horizontal="right" vertical="center" shrinkToFit="1"/>
    </xf>
    <xf numFmtId="189"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9" fontId="26" fillId="5" borderId="87" xfId="32" applyNumberFormat="1" applyFont="1" applyFill="1" applyBorder="1" applyAlignment="1" applyProtection="1">
      <alignment horizontal="right" vertical="center" shrinkToFit="1"/>
    </xf>
    <xf numFmtId="189"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8" fontId="26" fillId="5" borderId="161" xfId="32" applyNumberFormat="1" applyFont="1" applyFill="1" applyBorder="1" applyAlignment="1" applyProtection="1">
      <alignment horizontal="right" vertical="center" shrinkToFit="1"/>
    </xf>
    <xf numFmtId="178" fontId="26" fillId="5" borderId="90" xfId="32" applyNumberFormat="1" applyFont="1" applyFill="1" applyBorder="1" applyAlignment="1" applyProtection="1">
      <alignment horizontal="right" vertical="center" shrinkToFit="1"/>
    </xf>
    <xf numFmtId="189" fontId="26" fillId="5" borderId="163" xfId="32" applyNumberFormat="1" applyFont="1" applyFill="1" applyBorder="1" applyAlignment="1" applyProtection="1">
      <alignment horizontal="right" vertical="center" shrinkToFit="1"/>
    </xf>
    <xf numFmtId="189" fontId="26" fillId="5" borderId="46" xfId="32" applyNumberFormat="1" applyFont="1" applyFill="1" applyBorder="1" applyAlignment="1" applyProtection="1">
      <alignment horizontal="right" vertical="center" shrinkToFit="1"/>
    </xf>
    <xf numFmtId="189" fontId="26" fillId="5" borderId="152" xfId="32" applyNumberFormat="1" applyFont="1" applyFill="1" applyBorder="1" applyAlignment="1" applyProtection="1">
      <alignment horizontal="right" vertical="center" shrinkToFit="1"/>
    </xf>
    <xf numFmtId="189"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8" fontId="26" fillId="5" borderId="41" xfId="32" applyNumberFormat="1" applyFont="1" applyFill="1" applyBorder="1" applyAlignment="1" applyProtection="1">
      <alignment horizontal="right" vertical="center" shrinkToFit="1"/>
    </xf>
    <xf numFmtId="178" fontId="26" fillId="5" borderId="12" xfId="32" applyNumberFormat="1" applyFont="1" applyFill="1" applyBorder="1" applyAlignment="1" applyProtection="1">
      <alignment horizontal="right" vertical="center" shrinkToFit="1"/>
    </xf>
    <xf numFmtId="178" fontId="26" fillId="5" borderId="82" xfId="32" applyNumberFormat="1" applyFont="1" applyFill="1" applyBorder="1" applyAlignment="1" applyProtection="1">
      <alignment horizontal="right" vertical="center" shrinkToFit="1"/>
    </xf>
    <xf numFmtId="178" fontId="26" fillId="5" borderId="84" xfId="32" applyNumberFormat="1" applyFont="1" applyFill="1" applyBorder="1" applyAlignment="1" applyProtection="1">
      <alignment horizontal="right" vertical="center" shrinkToFit="1"/>
    </xf>
    <xf numFmtId="189" fontId="26" fillId="5" borderId="84" xfId="32" applyNumberFormat="1" applyFont="1" applyFill="1" applyBorder="1" applyAlignment="1" applyProtection="1">
      <alignment horizontal="right" vertical="center" shrinkToFit="1"/>
    </xf>
    <xf numFmtId="189" fontId="26" fillId="5" borderId="12" xfId="32" applyNumberFormat="1" applyFont="1" applyFill="1" applyBorder="1" applyAlignment="1" applyProtection="1">
      <alignment horizontal="right" vertical="center" shrinkToFit="1"/>
    </xf>
    <xf numFmtId="189"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8" fontId="26" fillId="5" borderId="39" xfId="32" applyNumberFormat="1" applyFont="1" applyFill="1" applyBorder="1" applyAlignment="1" applyProtection="1">
      <alignment horizontal="right" vertical="center" shrinkToFit="1"/>
    </xf>
    <xf numFmtId="178" fontId="26" fillId="5" borderId="31" xfId="32" applyNumberFormat="1" applyFont="1" applyFill="1" applyBorder="1" applyAlignment="1" applyProtection="1">
      <alignment horizontal="right" vertical="center" shrinkToFit="1"/>
    </xf>
    <xf numFmtId="178"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8" fontId="26" fillId="5" borderId="157" xfId="32" applyNumberFormat="1" applyFont="1" applyFill="1" applyBorder="1" applyAlignment="1" applyProtection="1">
      <alignment horizontal="right" vertical="center" shrinkToFit="1"/>
    </xf>
    <xf numFmtId="178" fontId="26" fillId="5" borderId="158" xfId="32" applyNumberFormat="1" applyFont="1" applyFill="1" applyBorder="1" applyAlignment="1" applyProtection="1">
      <alignment horizontal="right" vertical="center" shrinkToFit="1"/>
    </xf>
    <xf numFmtId="178" fontId="26" fillId="5" borderId="159" xfId="32" applyNumberFormat="1" applyFont="1" applyFill="1" applyBorder="1" applyAlignment="1" applyProtection="1">
      <alignment horizontal="right" vertical="center" shrinkToFit="1"/>
    </xf>
    <xf numFmtId="178"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8" fontId="26" fillId="5" borderId="60" xfId="31" applyNumberFormat="1" applyFont="1" applyFill="1" applyBorder="1" applyAlignment="1" applyProtection="1">
      <alignment horizontal="right" vertical="center" shrinkToFit="1"/>
    </xf>
    <xf numFmtId="178" fontId="26" fillId="5" borderId="0" xfId="31" applyNumberFormat="1" applyFont="1" applyFill="1" applyBorder="1" applyAlignment="1" applyProtection="1">
      <alignment horizontal="right" vertical="center" shrinkToFit="1"/>
    </xf>
    <xf numFmtId="178" fontId="26" fillId="5" borderId="85" xfId="31" applyNumberFormat="1" applyFont="1" applyFill="1" applyBorder="1" applyAlignment="1" applyProtection="1">
      <alignment horizontal="right" vertical="center" shrinkToFit="1"/>
    </xf>
    <xf numFmtId="178" fontId="26" fillId="5" borderId="88" xfId="31" applyNumberFormat="1" applyFont="1" applyFill="1" applyBorder="1" applyAlignment="1" applyProtection="1">
      <alignment horizontal="right" vertical="center" shrinkToFit="1"/>
    </xf>
    <xf numFmtId="189" fontId="26" fillId="5" borderId="88" xfId="31" applyNumberFormat="1" applyFont="1" applyFill="1" applyBorder="1" applyAlignment="1" applyProtection="1">
      <alignment horizontal="right" vertical="center" shrinkToFit="1"/>
    </xf>
    <xf numFmtId="189" fontId="26" fillId="5" borderId="0" xfId="31" applyNumberFormat="1" applyFont="1" applyFill="1" applyBorder="1" applyAlignment="1" applyProtection="1">
      <alignment horizontal="right" vertical="center" shrinkToFit="1"/>
    </xf>
    <xf numFmtId="189"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8" fontId="26" fillId="7" borderId="148" xfId="30" applyNumberFormat="1" applyFont="1" applyFill="1" applyBorder="1" applyAlignment="1" applyProtection="1">
      <alignment horizontal="right" vertical="center" shrinkToFit="1"/>
      <protection locked="0"/>
    </xf>
    <xf numFmtId="178" fontId="26" fillId="7" borderId="149" xfId="30" applyNumberFormat="1" applyFont="1" applyFill="1" applyBorder="1" applyAlignment="1" applyProtection="1">
      <alignment horizontal="right" vertical="center" shrinkToFit="1"/>
      <protection locked="0"/>
    </xf>
    <xf numFmtId="178" fontId="26" fillId="7" borderId="150" xfId="30" applyNumberFormat="1" applyFont="1" applyFill="1" applyBorder="1" applyAlignment="1" applyProtection="1">
      <alignment horizontal="right" vertical="center" shrinkToFit="1"/>
      <protection locked="0"/>
    </xf>
    <xf numFmtId="178" fontId="26" fillId="7" borderId="44" xfId="30" applyNumberFormat="1" applyFont="1" applyFill="1" applyBorder="1" applyAlignment="1" applyProtection="1">
      <alignment horizontal="right" vertical="center" shrinkToFit="1"/>
      <protection locked="0"/>
    </xf>
    <xf numFmtId="178" fontId="26" fillId="7" borderId="18" xfId="30" applyNumberFormat="1" applyFont="1" applyFill="1" applyBorder="1" applyAlignment="1" applyProtection="1">
      <alignment horizontal="right" vertical="center" shrinkToFit="1"/>
      <protection locked="0"/>
    </xf>
    <xf numFmtId="178"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8" fontId="26" fillId="5" borderId="112" xfId="30" applyNumberFormat="1" applyFont="1" applyFill="1" applyBorder="1" applyAlignment="1" applyProtection="1">
      <alignment horizontal="right" vertical="center" shrinkToFit="1"/>
      <protection locked="0"/>
    </xf>
    <xf numFmtId="178" fontId="26" fillId="5" borderId="113" xfId="30" applyNumberFormat="1" applyFont="1" applyFill="1" applyBorder="1" applyAlignment="1" applyProtection="1">
      <alignment horizontal="right" vertical="center" shrinkToFit="1"/>
      <protection locked="0"/>
    </xf>
    <xf numFmtId="178" fontId="26" fillId="5" borderId="114" xfId="30" applyNumberFormat="1" applyFont="1" applyFill="1" applyBorder="1" applyAlignment="1" applyProtection="1">
      <alignment horizontal="right" vertical="center" shrinkToFit="1"/>
      <protection locked="0"/>
    </xf>
    <xf numFmtId="178"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8" fontId="26" fillId="7" borderId="142" xfId="30" applyNumberFormat="1" applyFont="1" applyFill="1" applyBorder="1" applyAlignment="1" applyProtection="1">
      <alignment horizontal="right" vertical="center" shrinkToFit="1"/>
      <protection locked="0"/>
    </xf>
    <xf numFmtId="178"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8" fontId="26" fillId="5" borderId="123" xfId="30" applyNumberFormat="1" applyFont="1" applyFill="1" applyBorder="1" applyAlignment="1" applyProtection="1">
      <alignment horizontal="right" vertical="center" shrinkToFit="1"/>
      <protection locked="0"/>
    </xf>
    <xf numFmtId="178"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8"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8" fontId="26" fillId="0" borderId="115" xfId="30" applyNumberFormat="1" applyFont="1" applyBorder="1" applyAlignment="1" applyProtection="1">
      <alignment horizontal="right" vertical="center" shrinkToFit="1"/>
      <protection locked="0"/>
    </xf>
    <xf numFmtId="178" fontId="26" fillId="0" borderId="112" xfId="30" applyNumberFormat="1" applyFont="1" applyBorder="1" applyAlignment="1" applyProtection="1">
      <alignment horizontal="right" vertical="center" shrinkToFit="1"/>
      <protection locked="0"/>
    </xf>
    <xf numFmtId="178" fontId="26" fillId="0" borderId="113" xfId="30" applyNumberFormat="1" applyFont="1" applyBorder="1" applyAlignment="1" applyProtection="1">
      <alignment horizontal="right" vertical="center" shrinkToFit="1"/>
      <protection locked="0"/>
    </xf>
    <xf numFmtId="178" fontId="26" fillId="0" borderId="120" xfId="30" applyNumberFormat="1" applyFont="1" applyBorder="1" applyAlignment="1" applyProtection="1">
      <alignment horizontal="right" vertical="center" shrinkToFit="1"/>
      <protection locked="0"/>
    </xf>
    <xf numFmtId="178" fontId="26" fillId="0" borderId="117" xfId="30" applyNumberFormat="1" applyFont="1" applyBorder="1" applyAlignment="1" applyProtection="1">
      <alignment horizontal="right" vertical="center" shrinkToFit="1"/>
      <protection locked="0"/>
    </xf>
    <xf numFmtId="178"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8" fontId="26" fillId="0" borderId="101" xfId="30" applyNumberFormat="1" applyFont="1" applyBorder="1" applyAlignment="1" applyProtection="1">
      <alignment horizontal="right" vertical="center" shrinkToFit="1"/>
      <protection locked="0"/>
    </xf>
    <xf numFmtId="178" fontId="26" fillId="0" borderId="112" xfId="33" applyNumberFormat="1" applyFont="1" applyBorder="1" applyAlignment="1" applyProtection="1">
      <alignment horizontal="right" vertical="center" shrinkToFit="1"/>
      <protection locked="0"/>
    </xf>
    <xf numFmtId="178" fontId="26" fillId="0" borderId="113" xfId="33" applyNumberFormat="1" applyFont="1" applyBorder="1" applyAlignment="1" applyProtection="1">
      <alignment horizontal="right" vertical="center" shrinkToFit="1"/>
      <protection locked="0"/>
    </xf>
    <xf numFmtId="178"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8" fontId="26" fillId="0" borderId="118" xfId="32" applyNumberFormat="1" applyFont="1" applyBorder="1" applyAlignment="1" applyProtection="1">
      <alignment horizontal="right" vertical="center" shrinkToFit="1"/>
      <protection locked="0"/>
    </xf>
    <xf numFmtId="178" fontId="26" fillId="0" borderId="113" xfId="32" applyNumberFormat="1" applyFont="1" applyBorder="1" applyAlignment="1" applyProtection="1">
      <alignment horizontal="right" vertical="center" shrinkToFit="1"/>
      <protection locked="0"/>
    </xf>
    <xf numFmtId="178" fontId="26" fillId="0" borderId="119" xfId="32" applyNumberFormat="1" applyFont="1" applyBorder="1" applyAlignment="1" applyProtection="1">
      <alignment horizontal="right" vertical="center" shrinkToFit="1"/>
      <protection locked="0"/>
    </xf>
    <xf numFmtId="178" fontId="26" fillId="5" borderId="120" xfId="31" applyNumberFormat="1" applyFont="1" applyFill="1" applyBorder="1" applyAlignment="1" applyProtection="1">
      <alignment horizontal="right" vertical="center" shrinkToFit="1"/>
      <protection locked="0"/>
    </xf>
    <xf numFmtId="178" fontId="26" fillId="5" borderId="116" xfId="31" applyNumberFormat="1" applyFont="1" applyFill="1" applyBorder="1" applyAlignment="1" applyProtection="1">
      <alignment horizontal="right" vertical="center" shrinkToFit="1"/>
      <protection locked="0"/>
    </xf>
    <xf numFmtId="189" fontId="26" fillId="5" borderId="116" xfId="31" applyNumberFormat="1" applyFont="1" applyFill="1" applyBorder="1" applyAlignment="1" applyProtection="1">
      <alignment horizontal="right" vertical="center" shrinkToFit="1"/>
      <protection locked="0"/>
    </xf>
    <xf numFmtId="189" fontId="26" fillId="7" borderId="134" xfId="30" applyNumberFormat="1" applyFont="1" applyFill="1" applyBorder="1" applyAlignment="1" applyProtection="1">
      <alignment horizontal="right" vertical="center" shrinkToFit="1"/>
      <protection locked="0"/>
    </xf>
    <xf numFmtId="178" fontId="26" fillId="7" borderId="17" xfId="30" applyNumberFormat="1" applyFont="1" applyFill="1" applyBorder="1" applyAlignment="1" applyProtection="1">
      <alignment horizontal="right" vertical="center" shrinkToFit="1"/>
      <protection locked="0"/>
    </xf>
    <xf numFmtId="178" fontId="26" fillId="7" borderId="19" xfId="30" applyNumberFormat="1" applyFont="1" applyFill="1" applyBorder="1" applyAlignment="1" applyProtection="1">
      <alignment horizontal="right" vertical="center" shrinkToFit="1"/>
      <protection locked="0"/>
    </xf>
    <xf numFmtId="178" fontId="26" fillId="7" borderId="143" xfId="30" applyNumberFormat="1" applyFont="1" applyFill="1" applyBorder="1" applyAlignment="1" applyProtection="1">
      <alignment horizontal="right" vertical="center" shrinkToFit="1"/>
      <protection locked="0"/>
    </xf>
    <xf numFmtId="178" fontId="26" fillId="7" borderId="131" xfId="30" applyNumberFormat="1" applyFont="1" applyFill="1" applyBorder="1" applyAlignment="1" applyProtection="1">
      <alignment horizontal="right" vertical="center" shrinkToFit="1"/>
      <protection locked="0"/>
    </xf>
    <xf numFmtId="178" fontId="26" fillId="7" borderId="132" xfId="30" applyNumberFormat="1" applyFont="1" applyFill="1" applyBorder="1" applyAlignment="1" applyProtection="1">
      <alignment horizontal="right" vertical="center" shrinkToFit="1"/>
      <protection locked="0"/>
    </xf>
    <xf numFmtId="178"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8" fontId="26" fillId="5" borderId="115" xfId="31" applyNumberFormat="1" applyFont="1" applyFill="1" applyBorder="1" applyAlignment="1" applyProtection="1">
      <alignment horizontal="right" vertical="center" shrinkToFit="1"/>
      <protection locked="0"/>
    </xf>
    <xf numFmtId="178" fontId="26" fillId="5" borderId="117" xfId="31" applyNumberFormat="1" applyFont="1" applyFill="1" applyBorder="1" applyAlignment="1" applyProtection="1">
      <alignment horizontal="right" vertical="center" shrinkToFit="1"/>
      <protection locked="0"/>
    </xf>
    <xf numFmtId="189" fontId="26" fillId="0" borderId="116" xfId="30" applyNumberFormat="1" applyFont="1" applyBorder="1" applyAlignment="1" applyProtection="1">
      <alignment horizontal="right" vertical="center" shrinkToFit="1"/>
      <protection locked="0"/>
    </xf>
    <xf numFmtId="178" fontId="26" fillId="0" borderId="115" xfId="32" applyNumberFormat="1" applyFont="1" applyBorder="1" applyAlignment="1" applyProtection="1">
      <alignment horizontal="right" vertical="center" shrinkToFit="1"/>
      <protection locked="0"/>
    </xf>
    <xf numFmtId="178" fontId="26" fillId="0" borderId="116" xfId="32" applyNumberFormat="1" applyFont="1" applyBorder="1" applyAlignment="1" applyProtection="1">
      <alignment horizontal="right" vertical="center" shrinkToFit="1"/>
      <protection locked="0"/>
    </xf>
    <xf numFmtId="178" fontId="26" fillId="0" borderId="117" xfId="32" applyNumberFormat="1" applyFont="1" applyBorder="1" applyAlignment="1" applyProtection="1">
      <alignment horizontal="right" vertical="center" shrinkToFit="1"/>
      <protection locked="0"/>
    </xf>
    <xf numFmtId="178" fontId="26" fillId="0" borderId="137" xfId="30" applyNumberFormat="1" applyFont="1" applyBorder="1" applyAlignment="1" applyProtection="1">
      <alignment horizontal="right" vertical="center" shrinkToFit="1"/>
      <protection locked="0"/>
    </xf>
    <xf numFmtId="189"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8" fontId="26" fillId="0" borderId="136" xfId="32" applyNumberFormat="1" applyFont="1" applyBorder="1" applyAlignment="1" applyProtection="1">
      <alignment horizontal="right" vertical="center" shrinkToFit="1"/>
      <protection locked="0"/>
    </xf>
    <xf numFmtId="178" fontId="26" fillId="0" borderId="137" xfId="32" applyNumberFormat="1" applyFont="1" applyBorder="1" applyAlignment="1" applyProtection="1">
      <alignment horizontal="right" vertical="center" shrinkToFit="1"/>
      <protection locked="0"/>
    </xf>
    <xf numFmtId="178" fontId="26" fillId="0" borderId="138" xfId="32" applyNumberFormat="1" applyFont="1" applyBorder="1" applyAlignment="1" applyProtection="1">
      <alignment horizontal="right" vertical="center" shrinkToFit="1"/>
      <protection locked="0"/>
    </xf>
    <xf numFmtId="178" fontId="26" fillId="0" borderId="139" xfId="32" applyNumberFormat="1" applyFont="1" applyBorder="1" applyAlignment="1" applyProtection="1">
      <alignment horizontal="right" vertical="center" shrinkToFit="1"/>
      <protection locked="0"/>
    </xf>
    <xf numFmtId="178" fontId="26" fillId="0" borderId="140" xfId="32" applyNumberFormat="1" applyFont="1" applyBorder="1" applyAlignment="1" applyProtection="1">
      <alignment horizontal="right" vertical="center" shrinkToFit="1"/>
      <protection locked="0"/>
    </xf>
    <xf numFmtId="178"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8" fontId="26" fillId="7" borderId="17" xfId="33" applyNumberFormat="1" applyFont="1" applyFill="1" applyBorder="1" applyAlignment="1" applyProtection="1">
      <alignment horizontal="right" vertical="center" shrinkToFit="1"/>
      <protection locked="0"/>
    </xf>
    <xf numFmtId="178" fontId="26" fillId="7" borderId="18" xfId="33" applyNumberFormat="1" applyFont="1" applyFill="1" applyBorder="1" applyAlignment="1" applyProtection="1">
      <alignment horizontal="right" vertical="center" shrinkToFit="1"/>
      <protection locked="0"/>
    </xf>
    <xf numFmtId="178" fontId="26" fillId="7" borderId="19" xfId="33" applyNumberFormat="1" applyFont="1" applyFill="1" applyBorder="1" applyAlignment="1" applyProtection="1">
      <alignment horizontal="right" vertical="center" shrinkToFit="1"/>
      <protection locked="0"/>
    </xf>
    <xf numFmtId="178" fontId="26" fillId="7" borderId="128" xfId="33" applyNumberFormat="1" applyFont="1" applyFill="1" applyBorder="1" applyAlignment="1" applyProtection="1">
      <alignment horizontal="right" vertical="center" shrinkToFit="1"/>
      <protection locked="0"/>
    </xf>
    <xf numFmtId="178" fontId="26" fillId="7" borderId="129" xfId="33" applyNumberFormat="1" applyFont="1" applyFill="1" applyBorder="1" applyAlignment="1" applyProtection="1">
      <alignment horizontal="right" vertical="center" shrinkToFit="1"/>
      <protection locked="0"/>
    </xf>
    <xf numFmtId="178" fontId="26" fillId="7" borderId="130" xfId="33" applyNumberFormat="1" applyFont="1" applyFill="1" applyBorder="1" applyAlignment="1" applyProtection="1">
      <alignment horizontal="right" vertical="center" shrinkToFit="1"/>
      <protection locked="0"/>
    </xf>
    <xf numFmtId="178" fontId="26" fillId="7" borderId="131" xfId="33" applyNumberFormat="1" applyFont="1" applyFill="1" applyBorder="1" applyAlignment="1" applyProtection="1">
      <alignment horizontal="right" vertical="center" shrinkToFit="1"/>
      <protection locked="0"/>
    </xf>
    <xf numFmtId="178" fontId="26" fillId="7" borderId="132" xfId="33" applyNumberFormat="1" applyFont="1" applyFill="1" applyBorder="1" applyAlignment="1" applyProtection="1">
      <alignment horizontal="right" vertical="center" shrinkToFit="1"/>
      <protection locked="0"/>
    </xf>
    <xf numFmtId="178" fontId="26" fillId="7" borderId="133" xfId="33" applyNumberFormat="1" applyFont="1" applyFill="1" applyBorder="1" applyAlignment="1" applyProtection="1">
      <alignment horizontal="right" vertical="center" shrinkToFit="1"/>
      <protection locked="0"/>
    </xf>
    <xf numFmtId="178"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8" fontId="26" fillId="0" borderId="126" xfId="33" applyNumberFormat="1" applyFont="1" applyBorder="1" applyAlignment="1" applyProtection="1">
      <alignment horizontal="right" vertical="center" shrinkToFit="1"/>
      <protection locked="0"/>
    </xf>
    <xf numFmtId="178"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8" fontId="26" fillId="0" borderId="123" xfId="32" applyNumberFormat="1" applyFont="1" applyBorder="1" applyAlignment="1" applyProtection="1">
      <alignment horizontal="right" vertical="center" shrinkToFit="1"/>
      <protection locked="0"/>
    </xf>
    <xf numFmtId="178" fontId="26" fillId="0" borderId="124" xfId="32" applyNumberFormat="1" applyFont="1" applyBorder="1" applyAlignment="1" applyProtection="1">
      <alignment horizontal="right" vertical="center" shrinkToFit="1"/>
      <protection locked="0"/>
    </xf>
    <xf numFmtId="178"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8" fontId="26" fillId="0" borderId="120" xfId="33" applyNumberFormat="1" applyFont="1" applyBorder="1" applyAlignment="1" applyProtection="1">
      <alignment horizontal="right" vertical="center" shrinkToFit="1"/>
      <protection locked="0"/>
    </xf>
    <xf numFmtId="178" fontId="26" fillId="0" borderId="116" xfId="33" applyNumberFormat="1" applyFont="1" applyBorder="1" applyAlignment="1" applyProtection="1">
      <alignment horizontal="right" vertical="center" shrinkToFit="1"/>
      <protection locked="0"/>
    </xf>
    <xf numFmtId="178" fontId="26" fillId="0" borderId="98" xfId="33" applyNumberFormat="1" applyFont="1" applyBorder="1" applyAlignment="1" applyProtection="1">
      <alignment horizontal="right" vertical="center" shrinkToFit="1"/>
      <protection locked="0"/>
    </xf>
    <xf numFmtId="178" fontId="26" fillId="0" borderId="99" xfId="33" applyNumberFormat="1" applyFont="1" applyBorder="1" applyAlignment="1" applyProtection="1">
      <alignment horizontal="right" vertical="center" shrinkToFit="1"/>
      <protection locked="0"/>
    </xf>
    <xf numFmtId="178" fontId="26" fillId="0" borderId="100" xfId="33" applyNumberFormat="1" applyFont="1" applyBorder="1" applyAlignment="1" applyProtection="1">
      <alignment horizontal="right" vertical="center" shrinkToFit="1"/>
      <protection locked="0"/>
    </xf>
    <xf numFmtId="178" fontId="26" fillId="0" borderId="107" xfId="33" applyNumberFormat="1" applyFont="1" applyBorder="1" applyAlignment="1" applyProtection="1">
      <alignment horizontal="right" vertical="center" shrinkToFit="1"/>
      <protection locked="0"/>
    </xf>
    <xf numFmtId="178"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8" fontId="26" fillId="0" borderId="101" xfId="32" applyNumberFormat="1" applyFont="1" applyBorder="1" applyAlignment="1" applyProtection="1">
      <alignment horizontal="right" vertical="center" shrinkToFit="1"/>
      <protection locked="0"/>
    </xf>
    <xf numFmtId="178" fontId="26" fillId="0" borderId="102" xfId="32" applyNumberFormat="1" applyFont="1" applyBorder="1" applyAlignment="1" applyProtection="1">
      <alignment horizontal="right" vertical="center" shrinkToFit="1"/>
      <protection locked="0"/>
    </xf>
    <xf numFmtId="178" fontId="26" fillId="0" borderId="103" xfId="32" applyNumberFormat="1" applyFont="1" applyBorder="1" applyAlignment="1" applyProtection="1">
      <alignment horizontal="right" vertical="center" shrinkToFit="1"/>
      <protection locked="0"/>
    </xf>
    <xf numFmtId="178" fontId="26" fillId="0" borderId="104" xfId="32" applyNumberFormat="1" applyFont="1" applyBorder="1" applyAlignment="1" applyProtection="1">
      <alignment horizontal="right" vertical="center" shrinkToFit="1"/>
      <protection locked="0"/>
    </xf>
    <xf numFmtId="178" fontId="26" fillId="0" borderId="105" xfId="32" applyNumberFormat="1" applyFont="1" applyBorder="1" applyAlignment="1" applyProtection="1">
      <alignment horizontal="right" vertical="center" shrinkToFit="1"/>
      <protection locked="0"/>
    </xf>
    <xf numFmtId="178"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9" fontId="9" fillId="0" borderId="15" xfId="36" applyNumberFormat="1" applyFont="1" applyBorder="1" applyAlignment="1">
      <alignment horizontal="center" vertical="center" wrapText="1"/>
    </xf>
    <xf numFmtId="179" fontId="9" fillId="0" borderId="46" xfId="36" applyNumberFormat="1" applyFont="1" applyBorder="1" applyAlignment="1">
      <alignment horizontal="center" vertical="center" wrapText="1"/>
    </xf>
    <xf numFmtId="179" fontId="9" fillId="0" borderId="39" xfId="36" applyNumberFormat="1" applyFont="1" applyBorder="1" applyAlignment="1">
      <alignment horizontal="center" vertical="center"/>
    </xf>
    <xf numFmtId="179" fontId="9" fillId="0" borderId="31" xfId="36" applyNumberFormat="1" applyFont="1" applyBorder="1" applyAlignment="1">
      <alignment horizontal="center" vertical="center"/>
    </xf>
    <xf numFmtId="179"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4" applyNumberFormat="1" applyFont="1" applyFill="1" applyBorder="1" applyAlignment="1">
      <alignment vertical="center" wrapText="1"/>
    </xf>
    <xf numFmtId="179" fontId="3" fillId="5" borderId="31" xfId="34" applyNumberFormat="1" applyFont="1" applyFill="1" applyBorder="1" applyAlignment="1">
      <alignment vertical="center" wrapText="1"/>
    </xf>
    <xf numFmtId="179" fontId="3" fillId="5" borderId="42" xfId="34" applyNumberFormat="1" applyFont="1" applyFill="1" applyBorder="1" applyAlignment="1">
      <alignment vertical="center" wrapText="1"/>
    </xf>
    <xf numFmtId="179" fontId="3" fillId="0" borderId="39" xfId="34" applyNumberFormat="1" applyFont="1" applyFill="1" applyBorder="1" applyAlignment="1">
      <alignment vertical="center" wrapText="1"/>
    </xf>
    <xf numFmtId="179" fontId="3" fillId="0" borderId="31" xfId="34" applyNumberFormat="1" applyFont="1" applyFill="1" applyBorder="1" applyAlignment="1">
      <alignment vertical="center" wrapText="1"/>
    </xf>
    <xf numFmtId="179"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9" fontId="9" fillId="0" borderId="39" xfId="34" applyNumberFormat="1" applyFont="1" applyFill="1" applyBorder="1" applyAlignment="1">
      <alignment vertical="center"/>
    </xf>
    <xf numFmtId="179" fontId="9" fillId="0" borderId="31" xfId="34" applyNumberFormat="1" applyFont="1" applyFill="1" applyBorder="1" applyAlignment="1">
      <alignment vertical="center"/>
    </xf>
    <xf numFmtId="179" fontId="9" fillId="0" borderId="42" xfId="34" applyNumberFormat="1" applyFont="1" applyFill="1" applyBorder="1" applyAlignment="1">
      <alignment vertical="center"/>
    </xf>
    <xf numFmtId="180" fontId="3" fillId="5" borderId="39" xfId="35" applyNumberFormat="1" applyFont="1" applyFill="1" applyBorder="1" applyAlignment="1">
      <alignment horizontal="left" vertical="center" wrapText="1"/>
    </xf>
    <xf numFmtId="180" fontId="3" fillId="5" borderId="31" xfId="35" applyNumberFormat="1" applyFont="1" applyFill="1" applyBorder="1" applyAlignment="1">
      <alignment horizontal="left" vertical="center" wrapText="1"/>
    </xf>
    <xf numFmtId="180"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80" fontId="1" fillId="5" borderId="41" xfId="35" applyNumberFormat="1" applyFont="1" applyFill="1" applyBorder="1" applyAlignment="1">
      <alignment horizontal="center" vertical="center" wrapText="1"/>
    </xf>
    <xf numFmtId="180" fontId="1" fillId="5" borderId="45" xfId="35" applyNumberFormat="1" applyFont="1" applyFill="1" applyBorder="1" applyAlignment="1">
      <alignment horizontal="center" vertical="center" wrapText="1"/>
    </xf>
    <xf numFmtId="180" fontId="1" fillId="5" borderId="60" xfId="35" applyNumberFormat="1" applyFont="1" applyFill="1" applyBorder="1" applyAlignment="1">
      <alignment horizontal="center" vertical="center" wrapText="1"/>
    </xf>
    <xf numFmtId="180" fontId="1" fillId="5" borderId="38" xfId="35" applyNumberFormat="1" applyFont="1" applyFill="1" applyBorder="1" applyAlignment="1">
      <alignment horizontal="center" vertical="center" wrapText="1"/>
    </xf>
    <xf numFmtId="180" fontId="1" fillId="5" borderId="37" xfId="35" applyNumberFormat="1" applyFont="1" applyFill="1" applyBorder="1" applyAlignment="1">
      <alignment horizontal="center" vertical="center" wrapText="1"/>
    </xf>
    <xf numFmtId="180" fontId="1" fillId="5" borderId="40" xfId="35" applyNumberFormat="1" applyFont="1" applyFill="1" applyBorder="1" applyAlignment="1">
      <alignment horizontal="center" vertical="center" wrapText="1"/>
    </xf>
    <xf numFmtId="180" fontId="1" fillId="0" borderId="46" xfId="35" applyNumberFormat="1" applyFont="1" applyFill="1" applyBorder="1" applyAlignment="1">
      <alignment horizontal="center" vertical="center" wrapText="1"/>
    </xf>
    <xf numFmtId="180" fontId="1" fillId="0" borderId="34" xfId="35" applyNumberFormat="1" applyFont="1" applyFill="1" applyBorder="1" applyAlignment="1">
      <alignment horizontal="center" vertical="center" wrapText="1"/>
    </xf>
    <xf numFmtId="189" fontId="1" fillId="5" borderId="188" xfId="35" applyNumberFormat="1" applyFont="1" applyFill="1" applyBorder="1" applyAlignment="1">
      <alignment horizontal="center" vertical="center"/>
    </xf>
    <xf numFmtId="189"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189" fontId="1" fillId="5" borderId="189" xfId="35" applyNumberFormat="1" applyFont="1" applyFill="1" applyBorder="1" applyAlignment="1">
      <alignment horizontal="center" vertical="center"/>
    </xf>
    <xf numFmtId="189" fontId="1" fillId="5" borderId="46" xfId="35" applyNumberFormat="1" applyFont="1" applyFill="1" applyBorder="1" applyAlignment="1">
      <alignment horizontal="center" vertical="center"/>
    </xf>
    <xf numFmtId="189" fontId="1" fillId="5" borderId="1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79" fontId="8" fillId="0" borderId="34" xfId="34" applyNumberFormat="1" applyFont="1" applyFill="1" applyBorder="1" applyAlignment="1">
      <alignment horizontal="center" vertical="center"/>
    </xf>
    <xf numFmtId="189" fontId="1" fillId="5" borderId="34" xfId="35" applyNumberFormat="1" applyFont="1" applyFill="1" applyBorder="1" applyAlignment="1">
      <alignment horizontal="center" vertical="center" wrapText="1"/>
    </xf>
    <xf numFmtId="179" fontId="0" fillId="0" borderId="34" xfId="34" applyNumberFormat="1" applyFont="1" applyFill="1" applyBorder="1" applyAlignment="1">
      <alignment horizontal="center" vertical="center"/>
    </xf>
    <xf numFmtId="189"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72729</c:v>
                </c:pt>
                <c:pt idx="1">
                  <c:v>70317</c:v>
                </c:pt>
                <c:pt idx="2">
                  <c:v>105751</c:v>
                </c:pt>
                <c:pt idx="3">
                  <c:v>158564</c:v>
                </c:pt>
                <c:pt idx="4">
                  <c:v>128611</c:v>
                </c:pt>
              </c:numCache>
            </c:numRef>
          </c:val>
          <c:smooth val="0"/>
          <c:extLst>
            <c:ext xmlns:c16="http://schemas.microsoft.com/office/drawing/2014/chart" uri="{C3380CC4-5D6E-409C-BE32-E72D297353CC}">
              <c16:uniqueId val="{00000000-8AB8-4D19-8736-4A6E0440792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41946</c:v>
                </c:pt>
                <c:pt idx="1">
                  <c:v>58939</c:v>
                </c:pt>
                <c:pt idx="2">
                  <c:v>17956</c:v>
                </c:pt>
                <c:pt idx="3">
                  <c:v>17959</c:v>
                </c:pt>
                <c:pt idx="4">
                  <c:v>116288</c:v>
                </c:pt>
              </c:numCache>
            </c:numRef>
          </c:val>
          <c:smooth val="0"/>
          <c:extLst>
            <c:ext xmlns:c16="http://schemas.microsoft.com/office/drawing/2014/chart" uri="{C3380CC4-5D6E-409C-BE32-E72D297353CC}">
              <c16:uniqueId val="{00000001-8AB8-4D19-8736-4A6E04407929}"/>
            </c:ext>
          </c:extLst>
        </c:ser>
        <c:dLbls>
          <c:showLegendKey val="0"/>
          <c:showVal val="0"/>
          <c:showCatName val="0"/>
          <c:showSerName val="0"/>
          <c:showPercent val="0"/>
          <c:showBubbleSize val="0"/>
        </c:dLbls>
        <c:marker val="1"/>
        <c:smooth val="0"/>
        <c:axId val="103790080"/>
        <c:axId val="103792000"/>
      </c:lineChart>
      <c:catAx>
        <c:axId val="10379008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792000"/>
        <c:crosses val="autoZero"/>
        <c:auto val="1"/>
        <c:lblAlgn val="ctr"/>
        <c:lblOffset val="100"/>
        <c:tickLblSkip val="1"/>
        <c:tickMarkSkip val="1"/>
        <c:noMultiLvlLbl val="0"/>
      </c:catAx>
      <c:valAx>
        <c:axId val="103792000"/>
        <c:scaling>
          <c:orientation val="minMax"/>
          <c:max val="2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379008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7.3</c:v>
                </c:pt>
                <c:pt idx="1">
                  <c:v>10.050000000000001</c:v>
                </c:pt>
                <c:pt idx="2">
                  <c:v>11.02</c:v>
                </c:pt>
                <c:pt idx="3">
                  <c:v>10.84</c:v>
                </c:pt>
                <c:pt idx="4">
                  <c:v>11.82</c:v>
                </c:pt>
              </c:numCache>
            </c:numRef>
          </c:val>
          <c:extLst>
            <c:ext xmlns:c16="http://schemas.microsoft.com/office/drawing/2014/chart" uri="{C3380CC4-5D6E-409C-BE32-E72D297353CC}">
              <c16:uniqueId val="{00000000-252E-4E44-99C3-58E842DF9B6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8.66</c:v>
                </c:pt>
                <c:pt idx="1">
                  <c:v>8.14</c:v>
                </c:pt>
                <c:pt idx="2">
                  <c:v>8.8800000000000008</c:v>
                </c:pt>
                <c:pt idx="3">
                  <c:v>9</c:v>
                </c:pt>
                <c:pt idx="4">
                  <c:v>8.69</c:v>
                </c:pt>
              </c:numCache>
            </c:numRef>
          </c:val>
          <c:extLst>
            <c:ext xmlns:c16="http://schemas.microsoft.com/office/drawing/2014/chart" uri="{C3380CC4-5D6E-409C-BE32-E72D297353CC}">
              <c16:uniqueId val="{00000001-252E-4E44-99C3-58E842DF9B6B}"/>
            </c:ext>
          </c:extLst>
        </c:ser>
        <c:dLbls>
          <c:showLegendKey val="0"/>
          <c:showVal val="0"/>
          <c:showCatName val="0"/>
          <c:showSerName val="0"/>
          <c:showPercent val="0"/>
          <c:showBubbleSize val="0"/>
        </c:dLbls>
        <c:gapWidth val="250"/>
        <c:overlap val="100"/>
        <c:axId val="109635456"/>
        <c:axId val="1128734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0.12</c:v>
                </c:pt>
                <c:pt idx="1">
                  <c:v>1.96</c:v>
                </c:pt>
                <c:pt idx="2">
                  <c:v>1.58</c:v>
                </c:pt>
                <c:pt idx="3">
                  <c:v>-0.33</c:v>
                </c:pt>
                <c:pt idx="4">
                  <c:v>1.37</c:v>
                </c:pt>
              </c:numCache>
            </c:numRef>
          </c:val>
          <c:smooth val="0"/>
          <c:extLst>
            <c:ext xmlns:c16="http://schemas.microsoft.com/office/drawing/2014/chart" uri="{C3380CC4-5D6E-409C-BE32-E72D297353CC}">
              <c16:uniqueId val="{00000002-252E-4E44-99C3-58E842DF9B6B}"/>
            </c:ext>
          </c:extLst>
        </c:ser>
        <c:dLbls>
          <c:showLegendKey val="0"/>
          <c:showVal val="0"/>
          <c:showCatName val="0"/>
          <c:showSerName val="0"/>
          <c:showPercent val="0"/>
          <c:showBubbleSize val="0"/>
        </c:dLbls>
        <c:marker val="1"/>
        <c:smooth val="0"/>
        <c:axId val="109635456"/>
        <c:axId val="112873472"/>
      </c:lineChart>
      <c:catAx>
        <c:axId val="109635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2873472"/>
        <c:crosses val="autoZero"/>
        <c:auto val="1"/>
        <c:lblAlgn val="ctr"/>
        <c:lblOffset val="100"/>
        <c:tickLblSkip val="1"/>
        <c:tickMarkSkip val="1"/>
        <c:noMultiLvlLbl val="0"/>
      </c:catAx>
      <c:valAx>
        <c:axId val="1128734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635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7CC3-4E7D-AC2A-30BE4E3F45E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C3-4E7D-AC2A-30BE4E3F45E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7CC3-4E7D-AC2A-30BE4E3F45EA}"/>
            </c:ext>
          </c:extLst>
        </c:ser>
        <c:ser>
          <c:idx val="3"/>
          <c:order val="3"/>
          <c:tx>
            <c:strRef>
              <c:f>データシート!$A$30</c:f>
              <c:strCache>
                <c:ptCount val="1"/>
                <c:pt idx="0">
                  <c:v>介護サービス事業特別会計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0.01</c:v>
                </c:pt>
                <c:pt idx="2">
                  <c:v>#N/A</c:v>
                </c:pt>
                <c:pt idx="3">
                  <c:v>0</c:v>
                </c:pt>
                <c:pt idx="4">
                  <c:v>#N/A</c:v>
                </c:pt>
                <c:pt idx="5">
                  <c:v>0</c:v>
                </c:pt>
                <c:pt idx="6">
                  <c:v>#N/A</c:v>
                </c:pt>
                <c:pt idx="7">
                  <c:v>0</c:v>
                </c:pt>
                <c:pt idx="8">
                  <c:v>#N/A</c:v>
                </c:pt>
                <c:pt idx="9">
                  <c:v>0.02</c:v>
                </c:pt>
              </c:numCache>
            </c:numRef>
          </c:val>
          <c:extLst>
            <c:ext xmlns:c16="http://schemas.microsoft.com/office/drawing/2014/chart" uri="{C3380CC4-5D6E-409C-BE32-E72D297353CC}">
              <c16:uniqueId val="{00000003-7CC3-4E7D-AC2A-30BE4E3F45E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0.01</c:v>
                </c:pt>
                <c:pt idx="8">
                  <c:v>#N/A</c:v>
                </c:pt>
                <c:pt idx="9">
                  <c:v>0.05</c:v>
                </c:pt>
              </c:numCache>
            </c:numRef>
          </c:val>
          <c:extLst>
            <c:ext xmlns:c16="http://schemas.microsoft.com/office/drawing/2014/chart" uri="{C3380CC4-5D6E-409C-BE32-E72D297353CC}">
              <c16:uniqueId val="{00000004-7CC3-4E7D-AC2A-30BE4E3F45EA}"/>
            </c:ext>
          </c:extLst>
        </c:ser>
        <c:ser>
          <c:idx val="5"/>
          <c:order val="5"/>
          <c:tx>
            <c:strRef>
              <c:f>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0.12</c:v>
                </c:pt>
                <c:pt idx="2">
                  <c:v>#N/A</c:v>
                </c:pt>
                <c:pt idx="3">
                  <c:v>0.55000000000000004</c:v>
                </c:pt>
                <c:pt idx="4">
                  <c:v>#N/A</c:v>
                </c:pt>
                <c:pt idx="5">
                  <c:v>0.99</c:v>
                </c:pt>
                <c:pt idx="6">
                  <c:v>#N/A</c:v>
                </c:pt>
                <c:pt idx="7">
                  <c:v>0.99</c:v>
                </c:pt>
                <c:pt idx="8">
                  <c:v>#N/A</c:v>
                </c:pt>
                <c:pt idx="9">
                  <c:v>0.6</c:v>
                </c:pt>
              </c:numCache>
            </c:numRef>
          </c:val>
          <c:extLst>
            <c:ext xmlns:c16="http://schemas.microsoft.com/office/drawing/2014/chart" uri="{C3380CC4-5D6E-409C-BE32-E72D297353CC}">
              <c16:uniqueId val="{00000005-7CC3-4E7D-AC2A-30BE4E3F45E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0.63</c:v>
                </c:pt>
                <c:pt idx="2">
                  <c:v>#N/A</c:v>
                </c:pt>
                <c:pt idx="3">
                  <c:v>2.73</c:v>
                </c:pt>
                <c:pt idx="4">
                  <c:v>#N/A</c:v>
                </c:pt>
                <c:pt idx="5">
                  <c:v>3.1</c:v>
                </c:pt>
                <c:pt idx="6">
                  <c:v>#N/A</c:v>
                </c:pt>
                <c:pt idx="7">
                  <c:v>4.1100000000000003</c:v>
                </c:pt>
                <c:pt idx="8">
                  <c:v>#N/A</c:v>
                </c:pt>
                <c:pt idx="9">
                  <c:v>2.29</c:v>
                </c:pt>
              </c:numCache>
            </c:numRef>
          </c:val>
          <c:extLst>
            <c:ext xmlns:c16="http://schemas.microsoft.com/office/drawing/2014/chart" uri="{C3380CC4-5D6E-409C-BE32-E72D297353CC}">
              <c16:uniqueId val="{00000006-7CC3-4E7D-AC2A-30BE4E3F45EA}"/>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1.08</c:v>
                </c:pt>
                <c:pt idx="2">
                  <c:v>#N/A</c:v>
                </c:pt>
                <c:pt idx="3">
                  <c:v>1.5</c:v>
                </c:pt>
                <c:pt idx="4">
                  <c:v>#N/A</c:v>
                </c:pt>
                <c:pt idx="5">
                  <c:v>1.82</c:v>
                </c:pt>
                <c:pt idx="6">
                  <c:v>#N/A</c:v>
                </c:pt>
                <c:pt idx="7">
                  <c:v>1.77</c:v>
                </c:pt>
                <c:pt idx="8">
                  <c:v>#N/A</c:v>
                </c:pt>
                <c:pt idx="9">
                  <c:v>2.86</c:v>
                </c:pt>
              </c:numCache>
            </c:numRef>
          </c:val>
          <c:extLst>
            <c:ext xmlns:c16="http://schemas.microsoft.com/office/drawing/2014/chart" uri="{C3380CC4-5D6E-409C-BE32-E72D297353CC}">
              <c16:uniqueId val="{00000007-7CC3-4E7D-AC2A-30BE4E3F45E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2.54</c:v>
                </c:pt>
                <c:pt idx="2">
                  <c:v>#N/A</c:v>
                </c:pt>
                <c:pt idx="3">
                  <c:v>4</c:v>
                </c:pt>
                <c:pt idx="4">
                  <c:v>#N/A</c:v>
                </c:pt>
                <c:pt idx="5">
                  <c:v>5.79</c:v>
                </c:pt>
                <c:pt idx="6">
                  <c:v>#N/A</c:v>
                </c:pt>
                <c:pt idx="7">
                  <c:v>5.89</c:v>
                </c:pt>
                <c:pt idx="8">
                  <c:v>#N/A</c:v>
                </c:pt>
                <c:pt idx="9">
                  <c:v>6.5</c:v>
                </c:pt>
              </c:numCache>
            </c:numRef>
          </c:val>
          <c:extLst>
            <c:ext xmlns:c16="http://schemas.microsoft.com/office/drawing/2014/chart" uri="{C3380CC4-5D6E-409C-BE32-E72D297353CC}">
              <c16:uniqueId val="{00000008-7CC3-4E7D-AC2A-30BE4E3F45E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7.29</c:v>
                </c:pt>
                <c:pt idx="2">
                  <c:v>#N/A</c:v>
                </c:pt>
                <c:pt idx="3">
                  <c:v>10.050000000000001</c:v>
                </c:pt>
                <c:pt idx="4">
                  <c:v>#N/A</c:v>
                </c:pt>
                <c:pt idx="5">
                  <c:v>11.02</c:v>
                </c:pt>
                <c:pt idx="6">
                  <c:v>#N/A</c:v>
                </c:pt>
                <c:pt idx="7">
                  <c:v>10.84</c:v>
                </c:pt>
                <c:pt idx="8">
                  <c:v>#N/A</c:v>
                </c:pt>
                <c:pt idx="9">
                  <c:v>11.82</c:v>
                </c:pt>
              </c:numCache>
            </c:numRef>
          </c:val>
          <c:extLst>
            <c:ext xmlns:c16="http://schemas.microsoft.com/office/drawing/2014/chart" uri="{C3380CC4-5D6E-409C-BE32-E72D297353CC}">
              <c16:uniqueId val="{00000009-7CC3-4E7D-AC2A-30BE4E3F45EA}"/>
            </c:ext>
          </c:extLst>
        </c:ser>
        <c:dLbls>
          <c:showLegendKey val="0"/>
          <c:showVal val="0"/>
          <c:showCatName val="0"/>
          <c:showSerName val="0"/>
          <c:showPercent val="0"/>
          <c:showBubbleSize val="0"/>
        </c:dLbls>
        <c:gapWidth val="150"/>
        <c:overlap val="100"/>
        <c:axId val="115821952"/>
        <c:axId val="115836032"/>
      </c:barChart>
      <c:catAx>
        <c:axId val="115821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5836032"/>
        <c:crosses val="autoZero"/>
        <c:auto val="1"/>
        <c:lblAlgn val="ctr"/>
        <c:lblOffset val="100"/>
        <c:tickLblSkip val="1"/>
        <c:tickMarkSkip val="1"/>
        <c:noMultiLvlLbl val="0"/>
      </c:catAx>
      <c:valAx>
        <c:axId val="115836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821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363</c:v>
                </c:pt>
                <c:pt idx="5">
                  <c:v>368</c:v>
                </c:pt>
                <c:pt idx="8">
                  <c:v>366</c:v>
                </c:pt>
                <c:pt idx="11">
                  <c:v>360</c:v>
                </c:pt>
                <c:pt idx="14">
                  <c:v>346</c:v>
                </c:pt>
              </c:numCache>
            </c:numRef>
          </c:val>
          <c:extLst>
            <c:ext xmlns:c16="http://schemas.microsoft.com/office/drawing/2014/chart" uri="{C3380CC4-5D6E-409C-BE32-E72D297353CC}">
              <c16:uniqueId val="{00000000-6536-400F-B8AA-7A57860111B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6536-400F-B8AA-7A57860111B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44</c:v>
                </c:pt>
                <c:pt idx="3">
                  <c:v>41</c:v>
                </c:pt>
                <c:pt idx="6">
                  <c:v>37</c:v>
                </c:pt>
                <c:pt idx="9">
                  <c:v>33</c:v>
                </c:pt>
                <c:pt idx="12">
                  <c:v>26</c:v>
                </c:pt>
              </c:numCache>
            </c:numRef>
          </c:val>
          <c:extLst>
            <c:ext xmlns:c16="http://schemas.microsoft.com/office/drawing/2014/chart" uri="{C3380CC4-5D6E-409C-BE32-E72D297353CC}">
              <c16:uniqueId val="{00000002-6536-400F-B8AA-7A57860111B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157</c:v>
                </c:pt>
                <c:pt idx="3">
                  <c:v>137</c:v>
                </c:pt>
                <c:pt idx="6">
                  <c:v>92</c:v>
                </c:pt>
                <c:pt idx="9">
                  <c:v>42</c:v>
                </c:pt>
                <c:pt idx="12">
                  <c:v>17</c:v>
                </c:pt>
              </c:numCache>
            </c:numRef>
          </c:val>
          <c:extLst>
            <c:ext xmlns:c16="http://schemas.microsoft.com/office/drawing/2014/chart" uri="{C3380CC4-5D6E-409C-BE32-E72D297353CC}">
              <c16:uniqueId val="{00000003-6536-400F-B8AA-7A57860111B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208</c:v>
                </c:pt>
                <c:pt idx="3">
                  <c:v>208</c:v>
                </c:pt>
                <c:pt idx="6">
                  <c:v>223</c:v>
                </c:pt>
                <c:pt idx="9">
                  <c:v>204</c:v>
                </c:pt>
                <c:pt idx="12">
                  <c:v>205</c:v>
                </c:pt>
              </c:numCache>
            </c:numRef>
          </c:val>
          <c:extLst>
            <c:ext xmlns:c16="http://schemas.microsoft.com/office/drawing/2014/chart" uri="{C3380CC4-5D6E-409C-BE32-E72D297353CC}">
              <c16:uniqueId val="{00000004-6536-400F-B8AA-7A57860111B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36-400F-B8AA-7A57860111B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536-400F-B8AA-7A57860111B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272</c:v>
                </c:pt>
                <c:pt idx="3">
                  <c:v>258</c:v>
                </c:pt>
                <c:pt idx="6">
                  <c:v>239</c:v>
                </c:pt>
                <c:pt idx="9">
                  <c:v>219</c:v>
                </c:pt>
                <c:pt idx="12">
                  <c:v>234</c:v>
                </c:pt>
              </c:numCache>
            </c:numRef>
          </c:val>
          <c:extLst>
            <c:ext xmlns:c16="http://schemas.microsoft.com/office/drawing/2014/chart" uri="{C3380CC4-5D6E-409C-BE32-E72D297353CC}">
              <c16:uniqueId val="{00000007-6536-400F-B8AA-7A57860111BA}"/>
            </c:ext>
          </c:extLst>
        </c:ser>
        <c:dLbls>
          <c:showLegendKey val="0"/>
          <c:showVal val="0"/>
          <c:showCatName val="0"/>
          <c:showSerName val="0"/>
          <c:showPercent val="0"/>
          <c:showBubbleSize val="0"/>
        </c:dLbls>
        <c:gapWidth val="100"/>
        <c:overlap val="100"/>
        <c:axId val="100895360"/>
        <c:axId val="1009098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318</c:v>
                </c:pt>
                <c:pt idx="2">
                  <c:v>#N/A</c:v>
                </c:pt>
                <c:pt idx="3">
                  <c:v>#N/A</c:v>
                </c:pt>
                <c:pt idx="4">
                  <c:v>276</c:v>
                </c:pt>
                <c:pt idx="5">
                  <c:v>#N/A</c:v>
                </c:pt>
                <c:pt idx="6">
                  <c:v>#N/A</c:v>
                </c:pt>
                <c:pt idx="7">
                  <c:v>225</c:v>
                </c:pt>
                <c:pt idx="8">
                  <c:v>#N/A</c:v>
                </c:pt>
                <c:pt idx="9">
                  <c:v>#N/A</c:v>
                </c:pt>
                <c:pt idx="10">
                  <c:v>138</c:v>
                </c:pt>
                <c:pt idx="11">
                  <c:v>#N/A</c:v>
                </c:pt>
                <c:pt idx="12">
                  <c:v>#N/A</c:v>
                </c:pt>
                <c:pt idx="13">
                  <c:v>136</c:v>
                </c:pt>
                <c:pt idx="14">
                  <c:v>#N/A</c:v>
                </c:pt>
              </c:numCache>
            </c:numRef>
          </c:val>
          <c:smooth val="0"/>
          <c:extLst>
            <c:ext xmlns:c16="http://schemas.microsoft.com/office/drawing/2014/chart" uri="{C3380CC4-5D6E-409C-BE32-E72D297353CC}">
              <c16:uniqueId val="{00000008-6536-400F-B8AA-7A57860111BA}"/>
            </c:ext>
          </c:extLst>
        </c:ser>
        <c:dLbls>
          <c:showLegendKey val="0"/>
          <c:showVal val="0"/>
          <c:showCatName val="0"/>
          <c:showSerName val="0"/>
          <c:showPercent val="0"/>
          <c:showBubbleSize val="0"/>
        </c:dLbls>
        <c:marker val="1"/>
        <c:smooth val="0"/>
        <c:axId val="100895360"/>
        <c:axId val="100909824"/>
      </c:lineChart>
      <c:catAx>
        <c:axId val="100895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0909824"/>
        <c:crosses val="autoZero"/>
        <c:auto val="1"/>
        <c:lblAlgn val="ctr"/>
        <c:lblOffset val="100"/>
        <c:tickLblSkip val="1"/>
        <c:tickMarkSkip val="1"/>
        <c:noMultiLvlLbl val="0"/>
      </c:catAx>
      <c:valAx>
        <c:axId val="1009098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08953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4087</c:v>
                </c:pt>
                <c:pt idx="5">
                  <c:v>4043</c:v>
                </c:pt>
                <c:pt idx="8">
                  <c:v>3924</c:v>
                </c:pt>
                <c:pt idx="11">
                  <c:v>3845</c:v>
                </c:pt>
                <c:pt idx="14">
                  <c:v>3896</c:v>
                </c:pt>
              </c:numCache>
            </c:numRef>
          </c:val>
          <c:extLst>
            <c:ext xmlns:c16="http://schemas.microsoft.com/office/drawing/2014/chart" uri="{C3380CC4-5D6E-409C-BE32-E72D297353CC}">
              <c16:uniqueId val="{00000000-6067-47E7-94B2-60EE5783EF7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62</c:v>
                </c:pt>
                <c:pt idx="5">
                  <c:v>127</c:v>
                </c:pt>
                <c:pt idx="8">
                  <c:v>129</c:v>
                </c:pt>
                <c:pt idx="11">
                  <c:v>154</c:v>
                </c:pt>
                <c:pt idx="14">
                  <c:v>177</c:v>
                </c:pt>
              </c:numCache>
            </c:numRef>
          </c:val>
          <c:extLst>
            <c:ext xmlns:c16="http://schemas.microsoft.com/office/drawing/2014/chart" uri="{C3380CC4-5D6E-409C-BE32-E72D297353CC}">
              <c16:uniqueId val="{00000001-6067-47E7-94B2-60EE5783EF7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1053</c:v>
                </c:pt>
                <c:pt idx="5">
                  <c:v>1009</c:v>
                </c:pt>
                <c:pt idx="8">
                  <c:v>1303</c:v>
                </c:pt>
                <c:pt idx="11">
                  <c:v>1590</c:v>
                </c:pt>
                <c:pt idx="14">
                  <c:v>1577</c:v>
                </c:pt>
              </c:numCache>
            </c:numRef>
          </c:val>
          <c:extLst>
            <c:ext xmlns:c16="http://schemas.microsoft.com/office/drawing/2014/chart" uri="{C3380CC4-5D6E-409C-BE32-E72D297353CC}">
              <c16:uniqueId val="{00000002-6067-47E7-94B2-60EE5783EF7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067-47E7-94B2-60EE5783EF7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067-47E7-94B2-60EE5783EF7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2</c:v>
                </c:pt>
                <c:pt idx="3">
                  <c:v>9</c:v>
                </c:pt>
                <c:pt idx="6">
                  <c:v>0</c:v>
                </c:pt>
                <c:pt idx="9">
                  <c:v>0</c:v>
                </c:pt>
                <c:pt idx="12">
                  <c:v>0</c:v>
                </c:pt>
              </c:numCache>
            </c:numRef>
          </c:val>
          <c:extLst>
            <c:ext xmlns:c16="http://schemas.microsoft.com/office/drawing/2014/chart" uri="{C3380CC4-5D6E-409C-BE32-E72D297353CC}">
              <c16:uniqueId val="{00000005-6067-47E7-94B2-60EE5783EF7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1197</c:v>
                </c:pt>
                <c:pt idx="3">
                  <c:v>1138</c:v>
                </c:pt>
                <c:pt idx="6">
                  <c:v>1087</c:v>
                </c:pt>
                <c:pt idx="9">
                  <c:v>1003</c:v>
                </c:pt>
                <c:pt idx="12">
                  <c:v>888</c:v>
                </c:pt>
              </c:numCache>
            </c:numRef>
          </c:val>
          <c:extLst>
            <c:ext xmlns:c16="http://schemas.microsoft.com/office/drawing/2014/chart" uri="{C3380CC4-5D6E-409C-BE32-E72D297353CC}">
              <c16:uniqueId val="{00000006-6067-47E7-94B2-60EE5783EF7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365</c:v>
                </c:pt>
                <c:pt idx="3">
                  <c:v>244</c:v>
                </c:pt>
                <c:pt idx="6">
                  <c:v>158</c:v>
                </c:pt>
                <c:pt idx="9">
                  <c:v>152</c:v>
                </c:pt>
                <c:pt idx="12">
                  <c:v>173</c:v>
                </c:pt>
              </c:numCache>
            </c:numRef>
          </c:val>
          <c:extLst>
            <c:ext xmlns:c16="http://schemas.microsoft.com/office/drawing/2014/chart" uri="{C3380CC4-5D6E-409C-BE32-E72D297353CC}">
              <c16:uniqueId val="{00000007-6067-47E7-94B2-60EE5783EF7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2666</c:v>
                </c:pt>
                <c:pt idx="3">
                  <c:v>2643</c:v>
                </c:pt>
                <c:pt idx="6">
                  <c:v>2314</c:v>
                </c:pt>
                <c:pt idx="9">
                  <c:v>2191</c:v>
                </c:pt>
                <c:pt idx="12">
                  <c:v>2074</c:v>
                </c:pt>
              </c:numCache>
            </c:numRef>
          </c:val>
          <c:extLst>
            <c:ext xmlns:c16="http://schemas.microsoft.com/office/drawing/2014/chart" uri="{C3380CC4-5D6E-409C-BE32-E72D297353CC}">
              <c16:uniqueId val="{00000008-6067-47E7-94B2-60EE5783EF7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166</c:v>
                </c:pt>
                <c:pt idx="3">
                  <c:v>129</c:v>
                </c:pt>
                <c:pt idx="6">
                  <c:v>94</c:v>
                </c:pt>
                <c:pt idx="9">
                  <c:v>64</c:v>
                </c:pt>
                <c:pt idx="12">
                  <c:v>39</c:v>
                </c:pt>
              </c:numCache>
            </c:numRef>
          </c:val>
          <c:extLst>
            <c:ext xmlns:c16="http://schemas.microsoft.com/office/drawing/2014/chart" uri="{C3380CC4-5D6E-409C-BE32-E72D297353CC}">
              <c16:uniqueId val="{00000009-6067-47E7-94B2-60EE5783EF7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2911</c:v>
                </c:pt>
                <c:pt idx="3">
                  <c:v>3037</c:v>
                </c:pt>
                <c:pt idx="6">
                  <c:v>3044</c:v>
                </c:pt>
                <c:pt idx="9">
                  <c:v>3049</c:v>
                </c:pt>
                <c:pt idx="12">
                  <c:v>3443</c:v>
                </c:pt>
              </c:numCache>
            </c:numRef>
          </c:val>
          <c:extLst>
            <c:ext xmlns:c16="http://schemas.microsoft.com/office/drawing/2014/chart" uri="{C3380CC4-5D6E-409C-BE32-E72D297353CC}">
              <c16:uniqueId val="{0000000A-6067-47E7-94B2-60EE5783EF71}"/>
            </c:ext>
          </c:extLst>
        </c:ser>
        <c:dLbls>
          <c:showLegendKey val="0"/>
          <c:showVal val="0"/>
          <c:showCatName val="0"/>
          <c:showSerName val="0"/>
          <c:showPercent val="0"/>
          <c:showBubbleSize val="0"/>
        </c:dLbls>
        <c:gapWidth val="100"/>
        <c:overlap val="100"/>
        <c:axId val="115372800"/>
        <c:axId val="1153747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2104</c:v>
                </c:pt>
                <c:pt idx="2">
                  <c:v>#N/A</c:v>
                </c:pt>
                <c:pt idx="3">
                  <c:v>#N/A</c:v>
                </c:pt>
                <c:pt idx="4">
                  <c:v>2020</c:v>
                </c:pt>
                <c:pt idx="5">
                  <c:v>#N/A</c:v>
                </c:pt>
                <c:pt idx="6">
                  <c:v>#N/A</c:v>
                </c:pt>
                <c:pt idx="7">
                  <c:v>1341</c:v>
                </c:pt>
                <c:pt idx="8">
                  <c:v>#N/A</c:v>
                </c:pt>
                <c:pt idx="9">
                  <c:v>#N/A</c:v>
                </c:pt>
                <c:pt idx="10">
                  <c:v>869</c:v>
                </c:pt>
                <c:pt idx="11">
                  <c:v>#N/A</c:v>
                </c:pt>
                <c:pt idx="12">
                  <c:v>#N/A</c:v>
                </c:pt>
                <c:pt idx="13">
                  <c:v>967</c:v>
                </c:pt>
                <c:pt idx="14">
                  <c:v>#N/A</c:v>
                </c:pt>
              </c:numCache>
            </c:numRef>
          </c:val>
          <c:smooth val="0"/>
          <c:extLst>
            <c:ext xmlns:c16="http://schemas.microsoft.com/office/drawing/2014/chart" uri="{C3380CC4-5D6E-409C-BE32-E72D297353CC}">
              <c16:uniqueId val="{0000000B-6067-47E7-94B2-60EE5783EF71}"/>
            </c:ext>
          </c:extLst>
        </c:ser>
        <c:dLbls>
          <c:showLegendKey val="0"/>
          <c:showVal val="0"/>
          <c:showCatName val="0"/>
          <c:showSerName val="0"/>
          <c:showPercent val="0"/>
          <c:showBubbleSize val="0"/>
        </c:dLbls>
        <c:marker val="1"/>
        <c:smooth val="0"/>
        <c:axId val="115372800"/>
        <c:axId val="115374720"/>
      </c:lineChart>
      <c:catAx>
        <c:axId val="11537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5374720"/>
        <c:crosses val="autoZero"/>
        <c:auto val="1"/>
        <c:lblAlgn val="ctr"/>
        <c:lblOffset val="100"/>
        <c:tickLblSkip val="1"/>
        <c:tickMarkSkip val="1"/>
        <c:noMultiLvlLbl val="0"/>
      </c:catAx>
      <c:valAx>
        <c:axId val="11537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53728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{20FC467E-CCC5-40E8-8402-1AB5C1BC1220}</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EE1D-448D-A052-FEA81DA487C1}"/>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{C1F24FA5-15E8-49AA-BDB4-F81115688D17}</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EE1D-448D-A052-FEA81DA487C1}"/>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{D1A5F74B-5A84-4298-B779-31B053B37B0C}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EE1D-448D-A052-FEA81DA487C1}"/>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{D32B6D3E-4203-4516-B7D5-9AD98A2F0E54}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EE1D-448D-A052-FEA81DA487C1}"/>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{5FDB8D01-E649-4D3B-9206-43CF6AE0ABFB}</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EE1D-448D-A052-FEA81DA487C1}"/>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59</c:v>
                </c:pt>
              </c:numCache>
            </c:numRef>
          </c:xVal>
          <c:yVal>
            <c:numRef>
              <c:f>公会計指標分析・財政指標組合せ分析表!$K$51:$O$51</c:f>
              <c:numCache>
                <c:formatCode>#,##0.0;"▲ "#,##0.0</c:formatCode>
                <c:ptCount val="5"/>
                <c:pt idx="4">
                  <c:v>36</c:v>
                </c:pt>
              </c:numCache>
            </c:numRef>
          </c:yVal>
          <c:smooth val="0"/>
          <c:extLst>
            <c:ext xmlns:c16="http://schemas.microsoft.com/office/drawing/2014/chart" uri="{C3380CC4-5D6E-409C-BE32-E72D297353CC}">
              <c16:uniqueId val="{00000005-EE1D-448D-A052-FEA81DA487C1}"/>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{8486AE93-EA03-45C7-9896-999173421FA7}</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EE1D-448D-A052-FEA81DA487C1}"/>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{E9F70FD9-78E4-4877-A4F8-14586381E4F4}</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EE1D-448D-A052-FEA81DA487C1}"/>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{E49805BC-9DF2-4699-BDEB-59EF0873BD13}</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EE1D-448D-A052-FEA81DA487C1}"/>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{A1625258-B6BE-4572-8A42-0E47D9CAB874}</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EE1D-448D-A052-FEA81DA487C1}"/>
                </c:ext>
              </c:extLst>
            </c:dLbl>
            <c:dLbl>
              <c:idx val="4"/>
              <c:layout/>
              <c:tx>
                <c:strRef>
                  <c:f>公会計指標分析・財政指標組合せ分析表!$O$50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{85E732EB-25AA-40E1-9F03-8C159F22C2AD}</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EE1D-448D-A052-FEA81DA487C1}"/>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56.4</c:v>
                </c:pt>
              </c:numCache>
            </c:numRef>
          </c:xVal>
          <c:yVal>
            <c:numRef>
              <c:f>公会計指標分析・財政指標組合せ分析表!$K$55:$O$55</c:f>
              <c:numCache>
                <c:formatCode>#,##0.0;"▲ "#,##0.0</c:formatCode>
                <c:ptCount val="5"/>
                <c:pt idx="4">
                  <c:v>0.8</c:v>
                </c:pt>
              </c:numCache>
            </c:numRef>
          </c:yVal>
          <c:smooth val="0"/>
          <c:extLst>
            <c:ext xmlns:c16="http://schemas.microsoft.com/office/drawing/2014/chart" uri="{C3380CC4-5D6E-409C-BE32-E72D297353CC}">
              <c16:uniqueId val="{0000000B-EE1D-448D-A052-FEA81DA487C1}"/>
            </c:ext>
          </c:extLst>
        </c:ser>
        <c:dLbls>
          <c:showLegendKey val="0"/>
          <c:showVal val="0"/>
          <c:showCatName val="0"/>
          <c:showSerName val="0"/>
          <c:showPercent val="0"/>
          <c:showBubbleSize val="0"/>
        </c:dLbls>
        <c:axId val="116478720"/>
        <c:axId val="116480640"/>
      </c:scatterChart>
      <c:valAx>
        <c:axId val="116478720"/>
        <c:scaling>
          <c:orientation val="minMax"/>
          <c:max val="59.300000000000004"/>
          <c:min val="56.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480640"/>
        <c:crosses val="autoZero"/>
        <c:crossBetween val="midCat"/>
      </c:valAx>
      <c:valAx>
        <c:axId val="116480640"/>
        <c:scaling>
          <c:orientation val="minMax"/>
          <c:max val="42"/>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478720"/>
        <c:crosses val="autoZero"/>
        <c:crossBetween val="midCat"/>
        <c:majorUnit val="4"/>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{098819B2-647B-4852-A906-EDC391FFFB3D}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0FD9-43DD-8066-06138A24553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{A8C0EF3A-E446-47FB-8C03-7569BA6FDD3F}</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0FD9-43DD-8066-06138A24553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{2BDB69FE-3C86-41E2-B24C-CFBC24AC6BE5}</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0FD9-43DD-8066-06138A24553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{B3FAD7C3-DA7B-4E29-84A0-6F7BE7421CE8}</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0FD9-43DD-8066-06138A24553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{917238D3-8951-400C-B02A-8725450CE701}</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0FD9-43DD-8066-06138A245530}"/>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c:v>
                </c:pt>
                <c:pt idx="1">
                  <c:v>11.6</c:v>
                </c:pt>
                <c:pt idx="2">
                  <c:v>10.3</c:v>
                </c:pt>
                <c:pt idx="3">
                  <c:v>8.1</c:v>
                </c:pt>
                <c:pt idx="4">
                  <c:v>6.3</c:v>
                </c:pt>
              </c:numCache>
            </c:numRef>
          </c:xVal>
          <c:yVal>
            <c:numRef>
              <c:f>公会計指標分析・財政指標組合せ分析表!$K$73:$O$73</c:f>
              <c:numCache>
                <c:formatCode>#,##0.0;"▲ "#,##0.0</c:formatCode>
                <c:ptCount val="5"/>
                <c:pt idx="0">
                  <c:v>78.7</c:v>
                </c:pt>
                <c:pt idx="1">
                  <c:v>77.2</c:v>
                </c:pt>
                <c:pt idx="2">
                  <c:v>51.6</c:v>
                </c:pt>
                <c:pt idx="3">
                  <c:v>33.9</c:v>
                </c:pt>
                <c:pt idx="4">
                  <c:v>36</c:v>
                </c:pt>
              </c:numCache>
            </c:numRef>
          </c:yVal>
          <c:smooth val="0"/>
          <c:extLst>
            <c:ext xmlns:c16="http://schemas.microsoft.com/office/drawing/2014/chart" uri="{C3380CC4-5D6E-409C-BE32-E72D297353CC}">
              <c16:uniqueId val="{00000005-0FD9-43DD-8066-06138A245530}"/>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{5BF727D9-BE4A-4F78-B432-4D2C81606B60}</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0FD9-43DD-8066-06138A245530}"/>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{5CF1172E-15A4-4714-AAA3-0E41C9A5D950}</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0FD9-43DD-8066-06138A245530}"/>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{05849350-242F-40F6-84F0-86807E0C18E1}</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0FD9-43DD-8066-06138A245530}"/>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{8B699AA9-8EE1-40B9-BB14-297CFE45BB56}</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0FD9-43DD-8066-06138A245530}"/>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{00F1FE5F-2C5F-459A-BE3A-FDC00F69E12F}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0FD9-43DD-8066-06138A245530}"/>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10.4</c:v>
                </c:pt>
                <c:pt idx="2">
                  <c:v>9.8000000000000007</c:v>
                </c:pt>
                <c:pt idx="3">
                  <c:v>8.5</c:v>
                </c:pt>
                <c:pt idx="4">
                  <c:v>8.1</c:v>
                </c:pt>
              </c:numCache>
            </c:numRef>
          </c:xVal>
          <c:yVal>
            <c:numRef>
              <c:f>公会計指標分析・財政指標組合せ分析表!$K$77:$O$77</c:f>
              <c:numCache>
                <c:formatCode>#,##0.0;"▲ "#,##0.0</c:formatCode>
                <c:ptCount val="5"/>
                <c:pt idx="0">
                  <c:v>28.6</c:v>
                </c:pt>
                <c:pt idx="1">
                  <c:v>34.299999999999997</c:v>
                </c:pt>
                <c:pt idx="2">
                  <c:v>24.3</c:v>
                </c:pt>
                <c:pt idx="3">
                  <c:v>0</c:v>
                </c:pt>
                <c:pt idx="4">
                  <c:v>0.8</c:v>
                </c:pt>
              </c:numCache>
            </c:numRef>
          </c:yVal>
          <c:smooth val="0"/>
          <c:extLst>
            <c:ext xmlns:c16="http://schemas.microsoft.com/office/drawing/2014/chart" uri="{C3380CC4-5D6E-409C-BE32-E72D297353CC}">
              <c16:uniqueId val="{0000000B-0FD9-43DD-8066-06138A245530}"/>
            </c:ext>
          </c:extLst>
        </c:ser>
        <c:dLbls>
          <c:showLegendKey val="0"/>
          <c:showVal val="0"/>
          <c:showCatName val="0"/>
          <c:showSerName val="0"/>
          <c:showPercent val="0"/>
          <c:showBubbleSize val="0"/>
        </c:dLbls>
        <c:axId val="116944896"/>
        <c:axId val="116946816"/>
      </c:scatterChart>
      <c:valAx>
        <c:axId val="116944896"/>
        <c:scaling>
          <c:orientation val="minMax"/>
          <c:max val="13.6"/>
          <c:min val="5.9"/>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16946816"/>
        <c:crosses val="autoZero"/>
        <c:crossBetween val="midCat"/>
      </c:valAx>
      <c:valAx>
        <c:axId val="116946816"/>
        <c:scaling>
          <c:orientation val="minMax"/>
          <c:max val="92"/>
          <c:min val="-1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6944896"/>
        <c:crosses val="autoZero"/>
        <c:crossBetween val="midCat"/>
        <c:majorUnit val="1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実質公債費比率については</a:t>
          </a:r>
          <a:r>
            <a:rPr kumimoji="1" lang="ja-JP" altLang="ja-JP" sz="1200">
              <a:solidFill>
                <a:schemeClr val="dk1"/>
              </a:solidFill>
              <a:effectLst/>
              <a:latin typeface="+mn-lt"/>
              <a:ea typeface="+mn-ea"/>
              <a:cs typeface="+mn-cs"/>
            </a:rPr>
            <a:t>前年度（</a:t>
          </a:r>
          <a:r>
            <a:rPr kumimoji="1" lang="en-US" altLang="ja-JP" sz="1200">
              <a:solidFill>
                <a:schemeClr val="dk1"/>
              </a:solidFill>
              <a:effectLst/>
              <a:latin typeface="+mn-lt"/>
              <a:ea typeface="+mn-ea"/>
              <a:cs typeface="+mn-cs"/>
            </a:rPr>
            <a:t>8.1%</a:t>
          </a:r>
          <a:r>
            <a:rPr kumimoji="1" lang="ja-JP" altLang="ja-JP" sz="1200">
              <a:solidFill>
                <a:schemeClr val="dk1"/>
              </a:solidFill>
              <a:effectLst/>
              <a:latin typeface="+mn-lt"/>
              <a:ea typeface="+mn-ea"/>
              <a:cs typeface="+mn-cs"/>
            </a:rPr>
            <a:t>）より</a:t>
          </a:r>
          <a:r>
            <a:rPr kumimoji="1" lang="en-US" altLang="ja-JP" sz="1200">
              <a:solidFill>
                <a:schemeClr val="dk1"/>
              </a:solidFill>
              <a:effectLst/>
              <a:latin typeface="+mn-lt"/>
              <a:ea typeface="+mn-ea"/>
              <a:cs typeface="+mn-cs"/>
            </a:rPr>
            <a:t>1.8</a:t>
          </a:r>
          <a:r>
            <a:rPr kumimoji="1" lang="ja-JP" altLang="ja-JP" sz="1200">
              <a:solidFill>
                <a:schemeClr val="dk1"/>
              </a:solidFill>
              <a:effectLst/>
              <a:latin typeface="+mn-lt"/>
              <a:ea typeface="+mn-ea"/>
              <a:cs typeface="+mn-cs"/>
            </a:rPr>
            <a:t>ポイント</a:t>
          </a:r>
          <a:r>
            <a:rPr lang="ja-JP" altLang="ja-JP" sz="1200" b="0" i="0" baseline="0">
              <a:solidFill>
                <a:schemeClr val="dk1"/>
              </a:solidFill>
              <a:effectLst/>
              <a:latin typeface="+mn-lt"/>
              <a:ea typeface="+mn-ea"/>
              <a:cs typeface="+mn-cs"/>
            </a:rPr>
            <a:t>改善している。その要因としては、従来からの厳しい起債抑制策による元利償還金の減少に加え、一部事務組合負担金の減が挙げられる。今後も起債抑制策により低水準化に努める。</a:t>
          </a:r>
          <a:endParaRPr lang="ja-JP" altLang="ja-JP" sz="12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将来負担比率については、前年度（</a:t>
          </a:r>
          <a:r>
            <a:rPr kumimoji="1" lang="en-US" altLang="ja-JP" sz="1100">
              <a:solidFill>
                <a:schemeClr val="dk1"/>
              </a:solidFill>
              <a:effectLst/>
              <a:latin typeface="+mn-lt"/>
              <a:ea typeface="+mn-ea"/>
              <a:cs typeface="+mn-cs"/>
            </a:rPr>
            <a:t>33.9%</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している。その要因としては、</a:t>
          </a:r>
          <a:r>
            <a:rPr kumimoji="1" lang="ja-JP" altLang="en-US" sz="1100">
              <a:solidFill>
                <a:schemeClr val="dk1"/>
              </a:solidFill>
              <a:effectLst/>
              <a:latin typeface="+mn-lt"/>
              <a:ea typeface="+mn-ea"/>
              <a:cs typeface="+mn-cs"/>
            </a:rPr>
            <a:t>小中一貫校建設により一般会計の地方債が増加した。また、</a:t>
          </a:r>
          <a:r>
            <a:rPr kumimoji="1" lang="ja-JP" altLang="ja-JP" sz="1100">
              <a:solidFill>
                <a:schemeClr val="dk1"/>
              </a:solidFill>
              <a:effectLst/>
              <a:latin typeface="+mn-lt"/>
              <a:ea typeface="+mn-ea"/>
              <a:cs typeface="+mn-cs"/>
            </a:rPr>
            <a:t>公営企業債等繰入見込額が減少（公営企業：下水の地方債現在高の減少）している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、充当可能基金の</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が挙げられる。今後も起債抑制策や基金の適正運用を基本として低水準化に努める。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1" name="正方形/長方形 10"/>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9,477
9,398
44.30
5,292,139
4,880,429
357,786
3,026,164
3,442,611</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36.0</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19" name="正方形/長方形 18"/>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8</xdr:col>
      <xdr:colOff>196850</xdr:colOff>
      <xdr:row>2</xdr:row>
      <xdr:rowOff>22225</xdr:rowOff>
    </xdr:from>
    <xdr:to>
      <xdr:col>9</xdr:col>
      <xdr:colOff>339725</xdr:colOff>
      <xdr:row>8</xdr:row>
      <xdr:rowOff>111125</xdr:rowOff>
    </xdr:to>
    <xdr:sp macro="" textlink="">
      <xdr:nvSpPr>
        <xdr:cNvPr id="20" name="角丸四角形 19"/>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1" name="正方形/長方形 20"/>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457200</xdr:colOff>
      <xdr:row>3</xdr:row>
      <xdr:rowOff>28575</xdr:rowOff>
    </xdr:from>
    <xdr:to>
      <xdr:col>9</xdr:col>
      <xdr:colOff>346075</xdr:colOff>
      <xdr:row>6</xdr:row>
      <xdr:rowOff>34925</xdr:rowOff>
    </xdr:to>
    <xdr:sp macro="" textlink="">
      <xdr:nvSpPr>
        <xdr:cNvPr id="22" name="正方形/長方形 21"/>
        <xdr:cNvSpPr/>
      </xdr:nvSpPr>
      <xdr:spPr>
        <a:xfrm>
          <a:off x="10953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457200</xdr:colOff>
      <xdr:row>5</xdr:row>
      <xdr:rowOff>28575</xdr:rowOff>
    </xdr:from>
    <xdr:to>
      <xdr:col>9</xdr:col>
      <xdr:colOff>346075</xdr:colOff>
      <xdr:row>8</xdr:row>
      <xdr:rowOff>161925</xdr:rowOff>
    </xdr:to>
    <xdr:sp macro="" textlink="">
      <xdr:nvSpPr>
        <xdr:cNvPr id="23" name="正方形/長方形 22"/>
        <xdr:cNvSpPr/>
      </xdr:nvSpPr>
      <xdr:spPr>
        <a:xfrm>
          <a:off x="10953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279400</xdr:colOff>
      <xdr:row>2</xdr:row>
      <xdr:rowOff>174625</xdr:rowOff>
    </xdr:from>
    <xdr:to>
      <xdr:col>8</xdr:col>
      <xdr:colOff>488950</xdr:colOff>
      <xdr:row>2</xdr:row>
      <xdr:rowOff>174625</xdr:rowOff>
    </xdr:to>
    <xdr:cxnSp macro="">
      <xdr:nvCxnSpPr>
        <xdr:cNvPr id="24" name="直線コネクタ 23"/>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333375</xdr:colOff>
      <xdr:row>2</xdr:row>
      <xdr:rowOff>136525</xdr:rowOff>
    </xdr:from>
    <xdr:to>
      <xdr:col>8</xdr:col>
      <xdr:colOff>434975</xdr:colOff>
      <xdr:row>2</xdr:row>
      <xdr:rowOff>238125</xdr:rowOff>
    </xdr:to>
    <xdr:sp macro="" textlink="">
      <xdr:nvSpPr>
        <xdr:cNvPr id="25" name="円/楕円 24"/>
        <xdr:cNvSpPr/>
      </xdr:nvSpPr>
      <xdr:spPr>
        <a:xfrm>
          <a:off x="10829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333375</xdr:colOff>
      <xdr:row>3</xdr:row>
      <xdr:rowOff>117475</xdr:rowOff>
    </xdr:from>
    <xdr:to>
      <xdr:col>8</xdr:col>
      <xdr:colOff>434975</xdr:colOff>
      <xdr:row>4</xdr:row>
      <xdr:rowOff>47625</xdr:rowOff>
    </xdr:to>
    <xdr:sp macro="" textlink="">
      <xdr:nvSpPr>
        <xdr:cNvPr id="26" name="フローチャート : 判断 25"/>
        <xdr:cNvSpPr/>
      </xdr:nvSpPr>
      <xdr:spPr>
        <a:xfrm>
          <a:off x="10829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377825</xdr:colOff>
      <xdr:row>5</xdr:row>
      <xdr:rowOff>28575</xdr:rowOff>
    </xdr:from>
    <xdr:to>
      <xdr:col>8</xdr:col>
      <xdr:colOff>377825</xdr:colOff>
      <xdr:row>5</xdr:row>
      <xdr:rowOff>168275</xdr:rowOff>
    </xdr:to>
    <xdr:cxnSp macro="">
      <xdr:nvCxnSpPr>
        <xdr:cNvPr id="27" name="直線コネクタ 26"/>
        <xdr:cNvCxnSpPr/>
      </xdr:nvCxnSpPr>
      <xdr:spPr>
        <a:xfrm>
          <a:off x="10874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5</xdr:row>
      <xdr:rowOff>28575</xdr:rowOff>
    </xdr:from>
    <xdr:to>
      <xdr:col>8</xdr:col>
      <xdr:colOff>469900</xdr:colOff>
      <xdr:row>5</xdr:row>
      <xdr:rowOff>28575</xdr:rowOff>
    </xdr:to>
    <xdr:cxnSp macro="">
      <xdr:nvCxnSpPr>
        <xdr:cNvPr id="28" name="直線コネクタ 27"/>
        <xdr:cNvCxnSpPr/>
      </xdr:nvCxnSpPr>
      <xdr:spPr>
        <a:xfrm>
          <a:off x="10795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377825</xdr:colOff>
      <xdr:row>6</xdr:row>
      <xdr:rowOff>95250</xdr:rowOff>
    </xdr:from>
    <xdr:to>
      <xdr:col>8</xdr:col>
      <xdr:colOff>377825</xdr:colOff>
      <xdr:row>7</xdr:row>
      <xdr:rowOff>63500</xdr:rowOff>
    </xdr:to>
    <xdr:cxnSp macro="">
      <xdr:nvCxnSpPr>
        <xdr:cNvPr id="29" name="直線コネクタ 28"/>
        <xdr:cNvCxnSpPr/>
      </xdr:nvCxnSpPr>
      <xdr:spPr>
        <a:xfrm flipV="1">
          <a:off x="10874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298450</xdr:colOff>
      <xdr:row>7</xdr:row>
      <xdr:rowOff>66675</xdr:rowOff>
    </xdr:from>
    <xdr:to>
      <xdr:col>8</xdr:col>
      <xdr:colOff>469900</xdr:colOff>
      <xdr:row>7</xdr:row>
      <xdr:rowOff>66675</xdr:rowOff>
    </xdr:to>
    <xdr:cxnSp macro="">
      <xdr:nvCxnSpPr>
        <xdr:cNvPr id="30" name="直線コネクタ 29"/>
        <xdr:cNvCxnSpPr/>
      </xdr:nvCxnSpPr>
      <xdr:spPr>
        <a:xfrm>
          <a:off x="10795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4" name="テキスト ボックス 33"/>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[ 59.0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5" name="正方形/長方形 44"/>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7" name="テキスト ボックス 46"/>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類似団体平均（</a:t>
          </a:r>
          <a:r>
            <a:rPr kumimoji="1" lang="en-US" altLang="ja-JP" sz="1100">
              <a:latin typeface="ＭＳ Ｐゴシック"/>
            </a:rPr>
            <a:t>56.4</a:t>
          </a:r>
          <a:r>
            <a:rPr kumimoji="1" lang="ja-JP" altLang="en-US" sz="1100">
              <a:latin typeface="ＭＳ Ｐゴシック"/>
            </a:rPr>
            <a:t>％）より</a:t>
          </a:r>
          <a:r>
            <a:rPr kumimoji="1" lang="en-US" altLang="ja-JP" sz="1100">
              <a:latin typeface="ＭＳ Ｐゴシック"/>
            </a:rPr>
            <a:t>2.6</a:t>
          </a:r>
          <a:r>
            <a:rPr kumimoji="1" lang="ja-JP" altLang="en-US" sz="1100">
              <a:latin typeface="ＭＳ Ｐゴシック"/>
            </a:rPr>
            <a:t>ﾎﾟｲﾝﾄ上回っている。要因として考えられるのは、築</a:t>
          </a:r>
          <a:r>
            <a:rPr kumimoji="1" lang="en-US" altLang="ja-JP" sz="1100">
              <a:latin typeface="ＭＳ Ｐゴシック"/>
            </a:rPr>
            <a:t>30</a:t>
          </a:r>
          <a:r>
            <a:rPr kumimoji="1" lang="ja-JP" altLang="en-US" sz="1100">
              <a:latin typeface="ＭＳ Ｐゴシック"/>
            </a:rPr>
            <a:t>年を経過した建物が全体の</a:t>
          </a:r>
          <a:r>
            <a:rPr kumimoji="1" lang="en-US" altLang="ja-JP" sz="1100">
              <a:latin typeface="ＭＳ Ｐゴシック"/>
            </a:rPr>
            <a:t>58.0</a:t>
          </a:r>
          <a:r>
            <a:rPr kumimoji="1" lang="ja-JP" altLang="en-US" sz="1100">
              <a:latin typeface="ＭＳ Ｐゴシック"/>
            </a:rPr>
            <a:t>％を占め資産の老朽化が進んでいるためである。今後は、公共施設等総合管理計画に基づいた施設等の老朽化対策に取り組みながら、個別施設計画策定も検討していく必要がある。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2" name="テキスト ボックス 51"/>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4" name="テキスト ボックス 53"/>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6" name="テキスト ボックス 55"/>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58" name="テキスト ボックス 57"/>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0" name="テキスト ボックス 59"/>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25146</xdr:rowOff>
    </xdr:from>
    <xdr:to>
      <xdr:col>3</xdr:col>
      <xdr:colOff>1170940</xdr:colOff>
      <xdr:row>32</xdr:row>
      <xdr:rowOff>149352</xdr:rowOff>
    </xdr:to>
    <xdr:cxnSp macro="">
      <xdr:nvCxnSpPr>
        <xdr:cNvPr id="62" name="直線コネクタ 61"/>
        <xdr:cNvCxnSpPr/>
      </xdr:nvCxnSpPr>
      <xdr:spPr>
        <a:xfrm flipV="1">
          <a:off x="4760595" y="5263896"/>
          <a:ext cx="1270" cy="1152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32</xdr:row>
      <xdr:rowOff>153179</xdr:rowOff>
    </xdr:from>
    <xdr:ext cx="405111" cy="259045"/>
    <xdr:sp macro="" textlink="">
      <xdr:nvSpPr>
        <xdr:cNvPr id="63" name="有形固定資産減価償却率最小値テキスト"/>
        <xdr:cNvSpPr txBox="1"/>
      </xdr:nvSpPr>
      <xdr:spPr>
        <a:xfrm>
          <a:off x="4813300" y="64206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46.1</a:t>
          </a:r>
          <a:endParaRPr kumimoji="1" lang="ja-JP" altLang="en-US" sz="1000" b="1">
            <a:latin typeface="ＭＳ Ｐゴシック"/>
          </a:endParaRPr>
        </a:p>
      </xdr:txBody>
    </xdr:sp>
    <xdr:clientData/>
  </xdr:oneCellAnchor>
  <xdr:twoCellAnchor>
    <xdr:from>
      <xdr:col>3</xdr:col>
      <xdr:colOff>1082675</xdr:colOff>
      <xdr:row>32</xdr:row>
      <xdr:rowOff>149352</xdr:rowOff>
    </xdr:from>
    <xdr:to>
      <xdr:col>3</xdr:col>
      <xdr:colOff>1260475</xdr:colOff>
      <xdr:row>32</xdr:row>
      <xdr:rowOff>149352</xdr:rowOff>
    </xdr:to>
    <xdr:cxnSp macro="">
      <xdr:nvCxnSpPr>
        <xdr:cNvPr id="64" name="直線コネクタ 63"/>
        <xdr:cNvCxnSpPr/>
      </xdr:nvCxnSpPr>
      <xdr:spPr>
        <a:xfrm>
          <a:off x="4673600" y="6416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143273</xdr:rowOff>
    </xdr:from>
    <xdr:ext cx="405111" cy="259045"/>
    <xdr:sp macro="" textlink="">
      <xdr:nvSpPr>
        <xdr:cNvPr id="65" name="有形固定資産減価償却率最大値テキスト"/>
        <xdr:cNvSpPr txBox="1"/>
      </xdr:nvSpPr>
      <xdr:spPr>
        <a:xfrm>
          <a:off x="4813300" y="5039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3</xdr:col>
      <xdr:colOff>1082675</xdr:colOff>
      <xdr:row>26</xdr:row>
      <xdr:rowOff>25146</xdr:rowOff>
    </xdr:from>
    <xdr:to>
      <xdr:col>3</xdr:col>
      <xdr:colOff>1260475</xdr:colOff>
      <xdr:row>26</xdr:row>
      <xdr:rowOff>25146</xdr:rowOff>
    </xdr:to>
    <xdr:cxnSp macro="">
      <xdr:nvCxnSpPr>
        <xdr:cNvPr id="66" name="直線コネクタ 65"/>
        <xdr:cNvCxnSpPr/>
      </xdr:nvCxnSpPr>
      <xdr:spPr>
        <a:xfrm>
          <a:off x="4673600" y="526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146575</xdr:rowOff>
    </xdr:from>
    <xdr:ext cx="405111" cy="259045"/>
    <xdr:sp macro="" textlink="">
      <xdr:nvSpPr>
        <xdr:cNvPr id="67" name="有形固定資産減価償却率平均値テキスト"/>
        <xdr:cNvSpPr txBox="1"/>
      </xdr:nvSpPr>
      <xdr:spPr>
        <a:xfrm>
          <a:off x="4813300" y="58996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168148</xdr:rowOff>
    </xdr:from>
    <xdr:to>
      <xdr:col>3</xdr:col>
      <xdr:colOff>1222375</xdr:colOff>
      <xdr:row>30</xdr:row>
      <xdr:rowOff>98298</xdr:rowOff>
    </xdr:to>
    <xdr:sp macro="" textlink="">
      <xdr:nvSpPr>
        <xdr:cNvPr id="68" name="フローチャート : 判断 67"/>
        <xdr:cNvSpPr/>
      </xdr:nvSpPr>
      <xdr:spPr>
        <a:xfrm>
          <a:off x="4711700" y="5921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69" name="テキスト ボックス 6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0" name="テキスト ボックス 6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1" name="テキスト ボックス 7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2" name="テキスト ボックス 7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3" name="テキスト ボックス 7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H23</a:t>
          </a:r>
          <a:endParaRPr kumimoji="1" lang="ja-JP" altLang="en-US" sz="800">
            <a:latin typeface="ＭＳ Ｐゴシック"/>
          </a:endParaRPr>
        </a:p>
      </xdr:txBody>
    </xdr:sp>
    <xdr:clientData/>
  </xdr:oneCellAnchor>
  <xdr:twoCellAnchor>
    <xdr:from>
      <xdr:col>3</xdr:col>
      <xdr:colOff>1120775</xdr:colOff>
      <xdr:row>29</xdr:row>
      <xdr:rowOff>55880</xdr:rowOff>
    </xdr:from>
    <xdr:to>
      <xdr:col>3</xdr:col>
      <xdr:colOff>1222375</xdr:colOff>
      <xdr:row>29</xdr:row>
      <xdr:rowOff>157480</xdr:rowOff>
    </xdr:to>
    <xdr:sp macro="" textlink="">
      <xdr:nvSpPr>
        <xdr:cNvPr id="74" name="円/楕円 73"/>
        <xdr:cNvSpPr/>
      </xdr:nvSpPr>
      <xdr:spPr>
        <a:xfrm>
          <a:off x="4711700" y="580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28</xdr:row>
      <xdr:rowOff>78757</xdr:rowOff>
    </xdr:from>
    <xdr:ext cx="405111" cy="259045"/>
    <xdr:sp macro="" textlink="">
      <xdr:nvSpPr>
        <xdr:cNvPr id="75" name="有形固定資産減価償却率該当値テキスト"/>
        <xdr:cNvSpPr txBox="1"/>
      </xdr:nvSpPr>
      <xdr:spPr>
        <a:xfrm>
          <a:off x="4813300" y="566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76" name="正方形/長方形 7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77" name="正方形/長方形 7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78" name="正方形/長方形 7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79" name="正方形/長方形 7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80" name="正方形/長方形 7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81" name="正方形/長方形 8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82" name="正方形/長方形 8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83" name="正方形/長方形 8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84" name="正方形/長方形 8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86" name="正方形/長方形 85"/>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88" name="テキスト ボックス 87"/>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9,477
9,398
44.30
5,292,139
4,880,429
357,786
3,026,164
3,442,611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44</xdr:row>
      <xdr:rowOff>76200</xdr:rowOff>
    </xdr:to>
    <xdr:sp macro="" textlink="">
      <xdr:nvSpPr>
        <xdr:cNvPr id="56" name="【道路】&#10;有形固定資産減価償却率グラフ枠"/>
        <xdr:cNvSpPr/>
      </xdr:nvSpPr>
      <xdr:spPr>
        <a:xfrm>
          <a:off x="762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85725</xdr:rowOff>
    </xdr:from>
    <xdr:to>
      <xdr:col>6</xdr:col>
      <xdr:colOff>510540</xdr:colOff>
      <xdr:row>42</xdr:row>
      <xdr:rowOff>11430</xdr:rowOff>
    </xdr:to>
    <xdr:cxnSp macro="">
      <xdr:nvCxnSpPr>
        <xdr:cNvPr id="57" name="直線コネクタ 56"/>
        <xdr:cNvCxnSpPr/>
      </xdr:nvCxnSpPr>
      <xdr:spPr>
        <a:xfrm flipV="1">
          <a:off x="4634865" y="5915025"/>
          <a:ext cx="0" cy="1297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15257</xdr:rowOff>
    </xdr:from>
    <xdr:ext cx="405111" cy="259045"/>
    <xdr:sp macro="" textlink="">
      <xdr:nvSpPr>
        <xdr:cNvPr id="58" name="【道路】&#10;有形固定資産減価償却率最小値テキスト"/>
        <xdr:cNvSpPr txBox="1"/>
      </xdr:nvSpPr>
      <xdr:spPr>
        <a:xfrm>
          <a:off x="47244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6</xdr:col>
      <xdr:colOff>422275</xdr:colOff>
      <xdr:row>42</xdr:row>
      <xdr:rowOff>11430</xdr:rowOff>
    </xdr:from>
    <xdr:to>
      <xdr:col>6</xdr:col>
      <xdr:colOff>600075</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32402</xdr:rowOff>
    </xdr:from>
    <xdr:ext cx="405111" cy="259045"/>
    <xdr:sp macro="" textlink="">
      <xdr:nvSpPr>
        <xdr:cNvPr id="60" name="【道路】&#10;有形固定資産減価償却率最大値テキスト"/>
        <xdr:cNvSpPr txBox="1"/>
      </xdr:nvSpPr>
      <xdr:spPr>
        <a:xfrm>
          <a:off x="4724400" y="5690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89.5</a:t>
          </a:r>
          <a:endParaRPr kumimoji="1" lang="ja-JP" altLang="en-US" sz="1000" b="1">
            <a:latin typeface="ＭＳ Ｐゴシック"/>
          </a:endParaRPr>
        </a:p>
      </xdr:txBody>
    </xdr:sp>
    <xdr:clientData/>
  </xdr:oneCellAnchor>
  <xdr:twoCellAnchor>
    <xdr:from>
      <xdr:col>6</xdr:col>
      <xdr:colOff>422275</xdr:colOff>
      <xdr:row>34</xdr:row>
      <xdr:rowOff>85725</xdr:rowOff>
    </xdr:from>
    <xdr:to>
      <xdr:col>6</xdr:col>
      <xdr:colOff>600075</xdr:colOff>
      <xdr:row>34</xdr:row>
      <xdr:rowOff>85725</xdr:rowOff>
    </xdr:to>
    <xdr:cxnSp macro="">
      <xdr:nvCxnSpPr>
        <xdr:cNvPr id="61" name="直線コネクタ 60"/>
        <xdr:cNvCxnSpPr/>
      </xdr:nvCxnSpPr>
      <xdr:spPr>
        <a:xfrm>
          <a:off x="4546600" y="5915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38</xdr:row>
      <xdr:rowOff>131462</xdr:rowOff>
    </xdr:from>
    <xdr:ext cx="405111" cy="259045"/>
    <xdr:sp macro="" textlink="">
      <xdr:nvSpPr>
        <xdr:cNvPr id="62" name="【道路】&#10;有形固定資産減価償却率平均値テキスト"/>
        <xdr:cNvSpPr txBox="1"/>
      </xdr:nvSpPr>
      <xdr:spPr>
        <a:xfrm>
          <a:off x="4724400" y="66465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twoCellAnchor>
    <xdr:from>
      <xdr:col>6</xdr:col>
      <xdr:colOff>460375</xdr:colOff>
      <xdr:row>38</xdr:row>
      <xdr:rowOff>153035</xdr:rowOff>
    </xdr:from>
    <xdr:to>
      <xdr:col>6</xdr:col>
      <xdr:colOff>561975</xdr:colOff>
      <xdr:row>39</xdr:row>
      <xdr:rowOff>83185</xdr:rowOff>
    </xdr:to>
    <xdr:sp macro="" textlink="">
      <xdr:nvSpPr>
        <xdr:cNvPr id="63" name="フローチャート : 判断 62"/>
        <xdr:cNvSpPr/>
      </xdr:nvSpPr>
      <xdr:spPr>
        <a:xfrm>
          <a:off x="4584700" y="666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44450</xdr:rowOff>
    </xdr:from>
    <xdr:to>
      <xdr:col>6</xdr:col>
      <xdr:colOff>561975</xdr:colOff>
      <xdr:row>37</xdr:row>
      <xdr:rowOff>146050</xdr:rowOff>
    </xdr:to>
    <xdr:sp macro="" textlink="">
      <xdr:nvSpPr>
        <xdr:cNvPr id="69" name="円/楕円 68"/>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36</xdr:row>
      <xdr:rowOff>67327</xdr:rowOff>
    </xdr:from>
    <xdr:ext cx="405111" cy="259045"/>
    <xdr:sp macro="" textlink="">
      <xdr:nvSpPr>
        <xdr:cNvPr id="70" name="【道路】&#10;有形固定資産減価償却率該当値テキスト"/>
        <xdr:cNvSpPr txBox="1"/>
      </xdr:nvSpPr>
      <xdr:spPr>
        <a:xfrm>
          <a:off x="47244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307975</xdr:colOff>
      <xdr:row>28</xdr:row>
      <xdr:rowOff>25400</xdr:rowOff>
    </xdr:to>
    <xdr:sp macro="" textlink="">
      <xdr:nvSpPr>
        <xdr:cNvPr id="71" name="正方形/長方形 7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5.876</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19.844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78" name="正方形/長方形 77"/>
        <xdr:cNvSpPr/>
      </xdr:nvSpPr>
      <xdr:spPr>
        <a:xfrm>
          <a:off x="6604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1" name="直線コネクタ 8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2" name="テキスト ボックス 8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3" name="直線コネクタ 8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4" name="テキスト ボックス 8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5" name="直線コネクタ 8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6" name="テキスト ボックス 8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87" name="直線コネクタ 8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88" name="テキスト ボックス 8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89" name="直線コネクタ 8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0" name="テキスト ボックス 8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1" name="直線コネクタ 9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2" name="テキスト ボックス 9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3" name="直線コネクタ 9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4" name="テキスト ボックス 9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44</xdr:row>
      <xdr:rowOff>76200</xdr:rowOff>
    </xdr:to>
    <xdr:sp macro="" textlink="">
      <xdr:nvSpPr>
        <xdr:cNvPr id="95" name="【道路】&#10;一人当たり延長グラフ枠"/>
        <xdr:cNvSpPr/>
      </xdr:nvSpPr>
      <xdr:spPr>
        <a:xfrm>
          <a:off x="6604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97013</xdr:rowOff>
    </xdr:from>
    <xdr:to>
      <xdr:col>15</xdr:col>
      <xdr:colOff>180340</xdr:colOff>
      <xdr:row>41</xdr:row>
      <xdr:rowOff>29380</xdr:rowOff>
    </xdr:to>
    <xdr:cxnSp macro="">
      <xdr:nvCxnSpPr>
        <xdr:cNvPr id="96" name="直線コネクタ 95"/>
        <xdr:cNvCxnSpPr/>
      </xdr:nvCxnSpPr>
      <xdr:spPr>
        <a:xfrm flipV="1">
          <a:off x="10476865" y="5754863"/>
          <a:ext cx="0" cy="1303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33207</xdr:rowOff>
    </xdr:from>
    <xdr:ext cx="534377" cy="259045"/>
    <xdr:sp macro="" textlink="">
      <xdr:nvSpPr>
        <xdr:cNvPr id="97" name="【道路】&#10;一人当たり延長最小値テキスト"/>
        <xdr:cNvSpPr txBox="1"/>
      </xdr:nvSpPr>
      <xdr:spPr>
        <a:xfrm>
          <a:off x="10566400" y="706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21.551</a:t>
          </a:r>
          <a:endParaRPr kumimoji="1" lang="ja-JP" altLang="en-US" sz="1000" b="1">
            <a:latin typeface="ＭＳ Ｐゴシック"/>
          </a:endParaRPr>
        </a:p>
      </xdr:txBody>
    </xdr:sp>
    <xdr:clientData/>
  </xdr:oneCellAnchor>
  <xdr:twoCellAnchor>
    <xdr:from>
      <xdr:col>15</xdr:col>
      <xdr:colOff>92075</xdr:colOff>
      <xdr:row>41</xdr:row>
      <xdr:rowOff>29380</xdr:rowOff>
    </xdr:from>
    <xdr:to>
      <xdr:col>15</xdr:col>
      <xdr:colOff>269875</xdr:colOff>
      <xdr:row>41</xdr:row>
      <xdr:rowOff>29380</xdr:rowOff>
    </xdr:to>
    <xdr:cxnSp macro="">
      <xdr:nvCxnSpPr>
        <xdr:cNvPr id="98" name="直線コネクタ 97"/>
        <xdr:cNvCxnSpPr/>
      </xdr:nvCxnSpPr>
      <xdr:spPr>
        <a:xfrm>
          <a:off x="10388600" y="705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43690</xdr:rowOff>
    </xdr:from>
    <xdr:ext cx="599010" cy="259045"/>
    <xdr:sp macro="" textlink="">
      <xdr:nvSpPr>
        <xdr:cNvPr id="99" name="【道路】&#10;一人当たり延長最大値テキスト"/>
        <xdr:cNvSpPr txBox="1"/>
      </xdr:nvSpPr>
      <xdr:spPr>
        <a:xfrm>
          <a:off x="10566400" y="553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141.338</a:t>
          </a:r>
          <a:endParaRPr kumimoji="1" lang="ja-JP" altLang="en-US" sz="1000" b="1">
            <a:latin typeface="ＭＳ Ｐゴシック"/>
          </a:endParaRPr>
        </a:p>
      </xdr:txBody>
    </xdr:sp>
    <xdr:clientData/>
  </xdr:oneCellAnchor>
  <xdr:twoCellAnchor>
    <xdr:from>
      <xdr:col>15</xdr:col>
      <xdr:colOff>92075</xdr:colOff>
      <xdr:row>33</xdr:row>
      <xdr:rowOff>97013</xdr:rowOff>
    </xdr:from>
    <xdr:to>
      <xdr:col>15</xdr:col>
      <xdr:colOff>269875</xdr:colOff>
      <xdr:row>33</xdr:row>
      <xdr:rowOff>97013</xdr:rowOff>
    </xdr:to>
    <xdr:cxnSp macro="">
      <xdr:nvCxnSpPr>
        <xdr:cNvPr id="100" name="直線コネクタ 99"/>
        <xdr:cNvCxnSpPr/>
      </xdr:nvCxnSpPr>
      <xdr:spPr>
        <a:xfrm>
          <a:off x="10388600" y="575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100050</xdr:rowOff>
    </xdr:from>
    <xdr:ext cx="534377" cy="259045"/>
    <xdr:sp macro="" textlink="">
      <xdr:nvSpPr>
        <xdr:cNvPr id="101" name="【道路】&#10;一人当たり延長平均値テキスト"/>
        <xdr:cNvSpPr txBox="1"/>
      </xdr:nvSpPr>
      <xdr:spPr>
        <a:xfrm>
          <a:off x="10566400" y="66151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43.994</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77173</xdr:rowOff>
    </xdr:from>
    <xdr:to>
      <xdr:col>15</xdr:col>
      <xdr:colOff>231775</xdr:colOff>
      <xdr:row>40</xdr:row>
      <xdr:rowOff>7323</xdr:rowOff>
    </xdr:to>
    <xdr:sp macro="" textlink="">
      <xdr:nvSpPr>
        <xdr:cNvPr id="102" name="フローチャート : 判断 101"/>
        <xdr:cNvSpPr/>
      </xdr:nvSpPr>
      <xdr:spPr>
        <a:xfrm>
          <a:off x="10426700" y="676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40</xdr:row>
      <xdr:rowOff>91487</xdr:rowOff>
    </xdr:from>
    <xdr:to>
      <xdr:col>15</xdr:col>
      <xdr:colOff>231775</xdr:colOff>
      <xdr:row>41</xdr:row>
      <xdr:rowOff>21637</xdr:rowOff>
    </xdr:to>
    <xdr:sp macro="" textlink="">
      <xdr:nvSpPr>
        <xdr:cNvPr id="108" name="円/楕円 107"/>
        <xdr:cNvSpPr/>
      </xdr:nvSpPr>
      <xdr:spPr>
        <a:xfrm>
          <a:off x="10426700" y="694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40</xdr:row>
      <xdr:rowOff>6414</xdr:rowOff>
    </xdr:from>
    <xdr:ext cx="534377" cy="259045"/>
    <xdr:sp macro="" textlink="">
      <xdr:nvSpPr>
        <xdr:cNvPr id="109" name="【道路】&#10;一人当たり延長該当値テキスト"/>
        <xdr:cNvSpPr txBox="1"/>
      </xdr:nvSpPr>
      <xdr:spPr>
        <a:xfrm>
          <a:off x="10566400" y="6864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26.929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638175</xdr:colOff>
      <xdr:row>50</xdr:row>
      <xdr:rowOff>63500</xdr:rowOff>
    </xdr:to>
    <xdr:sp macro="" textlink="">
      <xdr:nvSpPr>
        <xdr:cNvPr id="110" name="正方形/長方形 109"/>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117" name="正方形/長方形 116"/>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0" name="テキスト ボックス 12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131" name="【橋りょう・トンネ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70866</xdr:rowOff>
    </xdr:from>
    <xdr:to>
      <xdr:col>6</xdr:col>
      <xdr:colOff>510540</xdr:colOff>
      <xdr:row>63</xdr:row>
      <xdr:rowOff>89154</xdr:rowOff>
    </xdr:to>
    <xdr:cxnSp macro="">
      <xdr:nvCxnSpPr>
        <xdr:cNvPr id="132" name="直線コネクタ 131"/>
        <xdr:cNvCxnSpPr/>
      </xdr:nvCxnSpPr>
      <xdr:spPr>
        <a:xfrm flipV="1">
          <a:off x="4634865" y="9500616"/>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92981</xdr:rowOff>
    </xdr:from>
    <xdr:ext cx="405111" cy="259045"/>
    <xdr:sp macro="" textlink="">
      <xdr:nvSpPr>
        <xdr:cNvPr id="133" name="【橋りょう・トンネル】&#10;有形固定資産減価償却率最小値テキスト"/>
        <xdr:cNvSpPr txBox="1"/>
      </xdr:nvSpPr>
      <xdr:spPr>
        <a:xfrm>
          <a:off x="4724400" y="10894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422275</xdr:colOff>
      <xdr:row>63</xdr:row>
      <xdr:rowOff>89154</xdr:rowOff>
    </xdr:from>
    <xdr:to>
      <xdr:col>6</xdr:col>
      <xdr:colOff>600075</xdr:colOff>
      <xdr:row>63</xdr:row>
      <xdr:rowOff>89154</xdr:rowOff>
    </xdr:to>
    <xdr:cxnSp macro="">
      <xdr:nvCxnSpPr>
        <xdr:cNvPr id="134" name="直線コネクタ 133"/>
        <xdr:cNvCxnSpPr/>
      </xdr:nvCxnSpPr>
      <xdr:spPr>
        <a:xfrm>
          <a:off x="4546600" y="1089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17543</xdr:rowOff>
    </xdr:from>
    <xdr:ext cx="405111" cy="259045"/>
    <xdr:sp macro="" textlink="">
      <xdr:nvSpPr>
        <xdr:cNvPr id="135" name="【橋りょう・トンネル】&#10;有形固定資産減価償却率最大値テキスト"/>
        <xdr:cNvSpPr txBox="1"/>
      </xdr:nvSpPr>
      <xdr:spPr>
        <a:xfrm>
          <a:off x="4724400" y="9275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6</xdr:col>
      <xdr:colOff>422275</xdr:colOff>
      <xdr:row>55</xdr:row>
      <xdr:rowOff>70866</xdr:rowOff>
    </xdr:from>
    <xdr:to>
      <xdr:col>6</xdr:col>
      <xdr:colOff>600075</xdr:colOff>
      <xdr:row>55</xdr:row>
      <xdr:rowOff>70866</xdr:rowOff>
    </xdr:to>
    <xdr:cxnSp macro="">
      <xdr:nvCxnSpPr>
        <xdr:cNvPr id="136" name="直線コネクタ 135"/>
        <xdr:cNvCxnSpPr/>
      </xdr:nvCxnSpPr>
      <xdr:spPr>
        <a:xfrm>
          <a:off x="4546600" y="9500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58</xdr:row>
      <xdr:rowOff>149369</xdr:rowOff>
    </xdr:from>
    <xdr:ext cx="405111" cy="259045"/>
    <xdr:sp macro="" textlink="">
      <xdr:nvSpPr>
        <xdr:cNvPr id="137" name="【橋りょう・トンネル】&#10;有形固定資産減価償却率平均値テキスト"/>
        <xdr:cNvSpPr txBox="1"/>
      </xdr:nvSpPr>
      <xdr:spPr>
        <a:xfrm>
          <a:off x="4724400" y="100934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170942</xdr:rowOff>
    </xdr:from>
    <xdr:to>
      <xdr:col>6</xdr:col>
      <xdr:colOff>561975</xdr:colOff>
      <xdr:row>59</xdr:row>
      <xdr:rowOff>101092</xdr:rowOff>
    </xdr:to>
    <xdr:sp macro="" textlink="">
      <xdr:nvSpPr>
        <xdr:cNvPr id="138" name="フローチャート : 判断 137"/>
        <xdr:cNvSpPr/>
      </xdr:nvSpPr>
      <xdr:spPr>
        <a:xfrm>
          <a:off x="4584700" y="101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9" name="テキスト ボックス 13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0" name="テキスト ボックス 13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1" name="テキスト ボックス 14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2" name="テキスト ボックス 14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3" name="テキスト ボックス 14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70358</xdr:rowOff>
    </xdr:from>
    <xdr:to>
      <xdr:col>6</xdr:col>
      <xdr:colOff>561975</xdr:colOff>
      <xdr:row>59</xdr:row>
      <xdr:rowOff>508</xdr:rowOff>
    </xdr:to>
    <xdr:sp macro="" textlink="">
      <xdr:nvSpPr>
        <xdr:cNvPr id="144" name="円/楕円 143"/>
        <xdr:cNvSpPr/>
      </xdr:nvSpPr>
      <xdr:spPr>
        <a:xfrm>
          <a:off x="45847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93235</xdr:rowOff>
    </xdr:from>
    <xdr:ext cx="405111" cy="259045"/>
    <xdr:sp macro="" textlink="">
      <xdr:nvSpPr>
        <xdr:cNvPr id="145" name="【橋りょう・トンネル】&#10;有形固定資産減価償却率該当値テキスト"/>
        <xdr:cNvSpPr txBox="1"/>
      </xdr:nvSpPr>
      <xdr:spPr>
        <a:xfrm>
          <a:off x="4724400" y="9865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146" name="正方形/長方形 145"/>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135,507</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267,843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153" name="正方形/長方形 152"/>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6" name="直線コネクタ 15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7" name="テキスト ボックス 156"/>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58" name="直線コネクタ 15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59" name="テキスト ボックス 158"/>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0" name="直線コネクタ 15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1" name="テキスト ボックス 160"/>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2" name="直線コネクタ 16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3" name="テキスト ボックス 162"/>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4" name="直線コネクタ 16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53720</xdr:rowOff>
    </xdr:from>
    <xdr:ext cx="685572" cy="259045"/>
    <xdr:sp macro="" textlink="">
      <xdr:nvSpPr>
        <xdr:cNvPr id="165" name="テキスト ボックス 164"/>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6" name="直線コネクタ 16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7" name="テキスト ボックス 166"/>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8" name="直線コネクタ 16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9" name="テキスト ボックス 168"/>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70" name="【橋りょう・トンネル】&#10;一人当たり有形固定資産（償却資産）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85381</xdr:rowOff>
    </xdr:from>
    <xdr:to>
      <xdr:col>15</xdr:col>
      <xdr:colOff>180340</xdr:colOff>
      <xdr:row>63</xdr:row>
      <xdr:rowOff>103980</xdr:rowOff>
    </xdr:to>
    <xdr:cxnSp macro="">
      <xdr:nvCxnSpPr>
        <xdr:cNvPr id="171" name="直線コネクタ 170"/>
        <xdr:cNvCxnSpPr/>
      </xdr:nvCxnSpPr>
      <xdr:spPr>
        <a:xfrm flipV="1">
          <a:off x="10476865" y="9515131"/>
          <a:ext cx="0" cy="1390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107807</xdr:rowOff>
    </xdr:from>
    <xdr:ext cx="599010" cy="259045"/>
    <xdr:sp macro="" textlink="">
      <xdr:nvSpPr>
        <xdr:cNvPr id="172" name="【橋りょう・トンネル】&#10;一人当たり有形固定資産（償却資産）額最小値テキスト"/>
        <xdr:cNvSpPr txBox="1"/>
      </xdr:nvSpPr>
      <xdr:spPr>
        <a:xfrm>
          <a:off x="10566400" y="10909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181,980</a:t>
          </a:r>
          <a:endParaRPr kumimoji="1" lang="ja-JP" altLang="en-US" sz="1000" b="1">
            <a:latin typeface="ＭＳ Ｐゴシック"/>
          </a:endParaRPr>
        </a:p>
      </xdr:txBody>
    </xdr:sp>
    <xdr:clientData/>
  </xdr:oneCellAnchor>
  <xdr:twoCellAnchor>
    <xdr:from>
      <xdr:col>15</xdr:col>
      <xdr:colOff>92075</xdr:colOff>
      <xdr:row>63</xdr:row>
      <xdr:rowOff>103980</xdr:rowOff>
    </xdr:from>
    <xdr:to>
      <xdr:col>15</xdr:col>
      <xdr:colOff>269875</xdr:colOff>
      <xdr:row>63</xdr:row>
      <xdr:rowOff>103980</xdr:rowOff>
    </xdr:to>
    <xdr:cxnSp macro="">
      <xdr:nvCxnSpPr>
        <xdr:cNvPr id="173" name="直線コネクタ 172"/>
        <xdr:cNvCxnSpPr/>
      </xdr:nvCxnSpPr>
      <xdr:spPr>
        <a:xfrm>
          <a:off x="10388600" y="10905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32058</xdr:rowOff>
    </xdr:from>
    <xdr:ext cx="690189" cy="259045"/>
    <xdr:sp macro="" textlink="">
      <xdr:nvSpPr>
        <xdr:cNvPr id="174" name="【橋りょう・トンネル】&#10;一人当たり有形固定資産（償却資産）額最大値テキスト"/>
        <xdr:cNvSpPr txBox="1"/>
      </xdr:nvSpPr>
      <xdr:spPr>
        <a:xfrm>
          <a:off x="10566400" y="92903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1,459,066</a:t>
          </a:r>
          <a:endParaRPr kumimoji="1" lang="ja-JP" altLang="en-US" sz="1000" b="1">
            <a:latin typeface="ＭＳ Ｐゴシック"/>
          </a:endParaRPr>
        </a:p>
      </xdr:txBody>
    </xdr:sp>
    <xdr:clientData/>
  </xdr:oneCellAnchor>
  <xdr:twoCellAnchor>
    <xdr:from>
      <xdr:col>15</xdr:col>
      <xdr:colOff>92075</xdr:colOff>
      <xdr:row>55</xdr:row>
      <xdr:rowOff>85381</xdr:rowOff>
    </xdr:from>
    <xdr:to>
      <xdr:col>15</xdr:col>
      <xdr:colOff>269875</xdr:colOff>
      <xdr:row>55</xdr:row>
      <xdr:rowOff>85381</xdr:rowOff>
    </xdr:to>
    <xdr:cxnSp macro="">
      <xdr:nvCxnSpPr>
        <xdr:cNvPr id="175" name="直線コネクタ 174"/>
        <xdr:cNvCxnSpPr/>
      </xdr:nvCxnSpPr>
      <xdr:spPr>
        <a:xfrm>
          <a:off x="10388600" y="9515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38070</xdr:rowOff>
    </xdr:from>
    <xdr:ext cx="599010" cy="259045"/>
    <xdr:sp macro="" textlink="">
      <xdr:nvSpPr>
        <xdr:cNvPr id="176" name="【橋りょう・トンネル】&#10;一人当たり有形固定資産（償却資産）額平均値テキスト"/>
        <xdr:cNvSpPr txBox="1"/>
      </xdr:nvSpPr>
      <xdr:spPr>
        <a:xfrm>
          <a:off x="10566400" y="10325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648,543</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59643</xdr:rowOff>
    </xdr:from>
    <xdr:to>
      <xdr:col>15</xdr:col>
      <xdr:colOff>231775</xdr:colOff>
      <xdr:row>60</xdr:row>
      <xdr:rowOff>161243</xdr:rowOff>
    </xdr:to>
    <xdr:sp macro="" textlink="">
      <xdr:nvSpPr>
        <xdr:cNvPr id="177" name="フローチャート : 判断 176"/>
        <xdr:cNvSpPr/>
      </xdr:nvSpPr>
      <xdr:spPr>
        <a:xfrm>
          <a:off x="10426700" y="1034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8" name="テキスト ボックス 17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9" name="テキスト ボックス 17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0" name="テキスト ボックス 17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1" name="テキスト ボックス 18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2" name="テキスト ボックス 18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146789</xdr:rowOff>
    </xdr:from>
    <xdr:to>
      <xdr:col>15</xdr:col>
      <xdr:colOff>231775</xdr:colOff>
      <xdr:row>58</xdr:row>
      <xdr:rowOff>76939</xdr:rowOff>
    </xdr:to>
    <xdr:sp macro="" textlink="">
      <xdr:nvSpPr>
        <xdr:cNvPr id="183" name="円/楕円 182"/>
        <xdr:cNvSpPr/>
      </xdr:nvSpPr>
      <xdr:spPr>
        <a:xfrm>
          <a:off x="10426700" y="991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56</xdr:row>
      <xdr:rowOff>169666</xdr:rowOff>
    </xdr:from>
    <xdr:ext cx="690189" cy="259045"/>
    <xdr:sp macro="" textlink="">
      <xdr:nvSpPr>
        <xdr:cNvPr id="184" name="【橋りょう・トンネル】&#10;一人当たり有形固定資産（償却資産）額該当値テキスト"/>
        <xdr:cNvSpPr txBox="1"/>
      </xdr:nvSpPr>
      <xdr:spPr>
        <a:xfrm>
          <a:off x="10566400" y="97708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1,040,987</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85" name="正方形/長方形 184"/>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92" name="正方形/長方形 191"/>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5" name="テキスト ボックス 194"/>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196" name="直線コネクタ 19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197" name="テキスト ボックス 19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198" name="直線コネクタ 19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199" name="テキスト ボックス 19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0" name="直線コネクタ 19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1" name="テキスト ボックス 20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2" name="直線コネクタ 20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3" name="テキスト ボックス 20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4" name="直線コネクタ 20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5" name="テキスト ボックス 204"/>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6" name="直線コネクタ 20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7" name="テキスト ボックス 206"/>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208" name="【公営住宅】&#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86</xdr:row>
      <xdr:rowOff>30480</xdr:rowOff>
    </xdr:to>
    <xdr:cxnSp macro="">
      <xdr:nvCxnSpPr>
        <xdr:cNvPr id="209" name="直線コネクタ 208"/>
        <xdr:cNvCxnSpPr/>
      </xdr:nvCxnSpPr>
      <xdr:spPr>
        <a:xfrm flipV="1">
          <a:off x="4634865" y="1333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34307</xdr:rowOff>
    </xdr:from>
    <xdr:ext cx="405111" cy="259045"/>
    <xdr:sp macro="" textlink="">
      <xdr:nvSpPr>
        <xdr:cNvPr id="210" name="【公営住宅】&#10;有形固定資産減価償却率最小値テキスト"/>
        <xdr:cNvSpPr txBox="1"/>
      </xdr:nvSpPr>
      <xdr:spPr>
        <a:xfrm>
          <a:off x="4724400"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6</xdr:col>
      <xdr:colOff>422275</xdr:colOff>
      <xdr:row>86</xdr:row>
      <xdr:rowOff>30480</xdr:rowOff>
    </xdr:from>
    <xdr:to>
      <xdr:col>6</xdr:col>
      <xdr:colOff>600075</xdr:colOff>
      <xdr:row>86</xdr:row>
      <xdr:rowOff>30480</xdr:rowOff>
    </xdr:to>
    <xdr:cxnSp macro="">
      <xdr:nvCxnSpPr>
        <xdr:cNvPr id="211" name="直線コネクタ 210"/>
        <xdr:cNvCxnSpPr/>
      </xdr:nvCxnSpPr>
      <xdr:spPr>
        <a:xfrm>
          <a:off x="4546600" y="1477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12" name="【公営住宅】&#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13" name="直線コネクタ 212"/>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80</xdr:row>
      <xdr:rowOff>101616</xdr:rowOff>
    </xdr:from>
    <xdr:ext cx="405111" cy="259045"/>
    <xdr:sp macro="" textlink="">
      <xdr:nvSpPr>
        <xdr:cNvPr id="214" name="【公営住宅】&#10;有形固定資産減価償却率平均値テキスト"/>
        <xdr:cNvSpPr txBox="1"/>
      </xdr:nvSpPr>
      <xdr:spPr>
        <a:xfrm>
          <a:off x="4724400" y="13817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78739</xdr:rowOff>
    </xdr:from>
    <xdr:to>
      <xdr:col>6</xdr:col>
      <xdr:colOff>561975</xdr:colOff>
      <xdr:row>82</xdr:row>
      <xdr:rowOff>8889</xdr:rowOff>
    </xdr:to>
    <xdr:sp macro="" textlink="">
      <xdr:nvSpPr>
        <xdr:cNvPr id="215" name="フローチャート : 判断 214"/>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6" name="テキスト ボックス 21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7" name="テキスト ボックス 21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8" name="テキスト ボックス 21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9" name="テキスト ボックス 21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0" name="テキスト ボックス 21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85</xdr:row>
      <xdr:rowOff>151130</xdr:rowOff>
    </xdr:from>
    <xdr:to>
      <xdr:col>6</xdr:col>
      <xdr:colOff>561975</xdr:colOff>
      <xdr:row>86</xdr:row>
      <xdr:rowOff>81280</xdr:rowOff>
    </xdr:to>
    <xdr:sp macro="" textlink="">
      <xdr:nvSpPr>
        <xdr:cNvPr id="221" name="円/楕円 220"/>
        <xdr:cNvSpPr/>
      </xdr:nvSpPr>
      <xdr:spPr>
        <a:xfrm>
          <a:off x="45847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85</xdr:row>
      <xdr:rowOff>66057</xdr:rowOff>
    </xdr:from>
    <xdr:ext cx="405111" cy="259045"/>
    <xdr:sp macro="" textlink="">
      <xdr:nvSpPr>
        <xdr:cNvPr id="222" name="【公営住宅】&#10;有形固定資産減価償却率該当値テキスト"/>
        <xdr:cNvSpPr txBox="1"/>
      </xdr:nvSpPr>
      <xdr:spPr>
        <a:xfrm>
          <a:off x="4724400" y="1463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223" name="正方形/長方形 222"/>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0.803</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230" name="正方形/長方形 229"/>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3" name="直線コネクタ 23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34" name="テキスト ボックス 23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35" name="直線コネクタ 23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36" name="テキスト ボックス 23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37" name="直線コネクタ 23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38" name="テキスト ボックス 23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39" name="直線コネクタ 23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0" name="テキスト ボックス 23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1" name="直線コネクタ 24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2" name="テキスト ボックス 24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3" name="直線コネクタ 2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4" name="テキスト ボックス 2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245" name="【公営住宅】&#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40767</xdr:rowOff>
    </xdr:from>
    <xdr:to>
      <xdr:col>15</xdr:col>
      <xdr:colOff>180340</xdr:colOff>
      <xdr:row>86</xdr:row>
      <xdr:rowOff>59055</xdr:rowOff>
    </xdr:to>
    <xdr:cxnSp macro="">
      <xdr:nvCxnSpPr>
        <xdr:cNvPr id="246" name="直線コネクタ 245"/>
        <xdr:cNvCxnSpPr/>
      </xdr:nvCxnSpPr>
      <xdr:spPr>
        <a:xfrm flipV="1">
          <a:off x="10476865" y="13585317"/>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62882</xdr:rowOff>
    </xdr:from>
    <xdr:ext cx="469744" cy="259045"/>
    <xdr:sp macro="" textlink="">
      <xdr:nvSpPr>
        <xdr:cNvPr id="247" name="【公営住宅】&#10;一人当たり面積最小値テキスト"/>
        <xdr:cNvSpPr txBox="1"/>
      </xdr:nvSpPr>
      <xdr:spPr>
        <a:xfrm>
          <a:off x="10566400" y="14807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0.145</a:t>
          </a:r>
          <a:endParaRPr kumimoji="1" lang="ja-JP" altLang="en-US" sz="1000" b="1">
            <a:latin typeface="ＭＳ Ｐゴシック"/>
          </a:endParaRPr>
        </a:p>
      </xdr:txBody>
    </xdr:sp>
    <xdr:clientData/>
  </xdr:oneCellAnchor>
  <xdr:twoCellAnchor>
    <xdr:from>
      <xdr:col>15</xdr:col>
      <xdr:colOff>92075</xdr:colOff>
      <xdr:row>86</xdr:row>
      <xdr:rowOff>59055</xdr:rowOff>
    </xdr:from>
    <xdr:to>
      <xdr:col>15</xdr:col>
      <xdr:colOff>269875</xdr:colOff>
      <xdr:row>86</xdr:row>
      <xdr:rowOff>59055</xdr:rowOff>
    </xdr:to>
    <xdr:cxnSp macro="">
      <xdr:nvCxnSpPr>
        <xdr:cNvPr id="248" name="直線コネクタ 247"/>
        <xdr:cNvCxnSpPr/>
      </xdr:nvCxnSpPr>
      <xdr:spPr>
        <a:xfrm>
          <a:off x="10388600" y="1480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158894</xdr:rowOff>
    </xdr:from>
    <xdr:ext cx="469744" cy="259045"/>
    <xdr:sp macro="" textlink="">
      <xdr:nvSpPr>
        <xdr:cNvPr id="249" name="【公営住宅】&#10;一人当たり面積最大値テキスト"/>
        <xdr:cNvSpPr txBox="1"/>
      </xdr:nvSpPr>
      <xdr:spPr>
        <a:xfrm>
          <a:off x="10566400" y="13360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3.343</a:t>
          </a:r>
          <a:endParaRPr kumimoji="1" lang="ja-JP" altLang="en-US" sz="1000" b="1">
            <a:latin typeface="ＭＳ Ｐゴシック"/>
          </a:endParaRPr>
        </a:p>
      </xdr:txBody>
    </xdr:sp>
    <xdr:clientData/>
  </xdr:oneCellAnchor>
  <xdr:twoCellAnchor>
    <xdr:from>
      <xdr:col>15</xdr:col>
      <xdr:colOff>92075</xdr:colOff>
      <xdr:row>79</xdr:row>
      <xdr:rowOff>40767</xdr:rowOff>
    </xdr:from>
    <xdr:to>
      <xdr:col>15</xdr:col>
      <xdr:colOff>269875</xdr:colOff>
      <xdr:row>79</xdr:row>
      <xdr:rowOff>40767</xdr:rowOff>
    </xdr:to>
    <xdr:cxnSp macro="">
      <xdr:nvCxnSpPr>
        <xdr:cNvPr id="250" name="直線コネクタ 249"/>
        <xdr:cNvCxnSpPr/>
      </xdr:nvCxnSpPr>
      <xdr:spPr>
        <a:xfrm>
          <a:off x="10388600" y="1358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133239</xdr:rowOff>
    </xdr:from>
    <xdr:ext cx="469744" cy="259045"/>
    <xdr:sp macro="" textlink="">
      <xdr:nvSpPr>
        <xdr:cNvPr id="251" name="【公営住宅】&#10;一人当たり面積平均値テキスト"/>
        <xdr:cNvSpPr txBox="1"/>
      </xdr:nvSpPr>
      <xdr:spPr>
        <a:xfrm>
          <a:off x="10566400" y="14192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110362</xdr:rowOff>
    </xdr:from>
    <xdr:to>
      <xdr:col>15</xdr:col>
      <xdr:colOff>231775</xdr:colOff>
      <xdr:row>84</xdr:row>
      <xdr:rowOff>40512</xdr:rowOff>
    </xdr:to>
    <xdr:sp macro="" textlink="">
      <xdr:nvSpPr>
        <xdr:cNvPr id="252" name="フローチャート : 判断 251"/>
        <xdr:cNvSpPr/>
      </xdr:nvSpPr>
      <xdr:spPr>
        <a:xfrm>
          <a:off x="10426700" y="1434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3" name="テキスト ボックス 25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4" name="テキスト ボックス 25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5" name="テキスト ボックス 25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6" name="テキスト ボックス 25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7" name="テキスト ボックス 25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144653</xdr:rowOff>
    </xdr:from>
    <xdr:to>
      <xdr:col>15</xdr:col>
      <xdr:colOff>231775</xdr:colOff>
      <xdr:row>86</xdr:row>
      <xdr:rowOff>74803</xdr:rowOff>
    </xdr:to>
    <xdr:sp macro="" textlink="">
      <xdr:nvSpPr>
        <xdr:cNvPr id="258" name="円/楕円 257"/>
        <xdr:cNvSpPr/>
      </xdr:nvSpPr>
      <xdr:spPr>
        <a:xfrm>
          <a:off x="10426700" y="14717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59580</xdr:rowOff>
    </xdr:from>
    <xdr:ext cx="469744" cy="259045"/>
    <xdr:sp macro="" textlink="">
      <xdr:nvSpPr>
        <xdr:cNvPr id="259" name="【公営住宅】&#10;一人当たり面積該当値テキスト"/>
        <xdr:cNvSpPr txBox="1"/>
      </xdr:nvSpPr>
      <xdr:spPr>
        <a:xfrm>
          <a:off x="10566400" y="14632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60" name="正方形/長方形 25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66675</xdr:colOff>
      <xdr:row>94</xdr:row>
      <xdr:rowOff>165100</xdr:rowOff>
    </xdr:from>
    <xdr:to>
      <xdr:col>3</xdr:col>
      <xdr:colOff>219075</xdr:colOff>
      <xdr:row>96</xdr:row>
      <xdr:rowOff>76200</xdr:rowOff>
    </xdr:to>
    <xdr:sp macro="" textlink="">
      <xdr:nvSpPr>
        <xdr:cNvPr id="261" name="正方形/長方形 260"/>
        <xdr:cNvSpPr/>
      </xdr:nvSpPr>
      <xdr:spPr>
        <a:xfrm>
          <a:off x="76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xdr:col>
      <xdr:colOff>66675</xdr:colOff>
      <xdr:row>96</xdr:row>
      <xdr:rowOff>25400</xdr:rowOff>
    </xdr:from>
    <xdr:to>
      <xdr:col>3</xdr:col>
      <xdr:colOff>219075</xdr:colOff>
      <xdr:row>97</xdr:row>
      <xdr:rowOff>107950</xdr:rowOff>
    </xdr:to>
    <xdr:sp macro="" textlink="">
      <xdr:nvSpPr>
        <xdr:cNvPr id="262" name="正方形/長方形 261"/>
        <xdr:cNvSpPr/>
      </xdr:nvSpPr>
      <xdr:spPr>
        <a:xfrm>
          <a:off x="76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2</xdr:col>
      <xdr:colOff>650875</xdr:colOff>
      <xdr:row>94</xdr:row>
      <xdr:rowOff>165100</xdr:rowOff>
    </xdr:from>
    <xdr:to>
      <xdr:col>5</xdr:col>
      <xdr:colOff>117475</xdr:colOff>
      <xdr:row>96</xdr:row>
      <xdr:rowOff>76200</xdr:rowOff>
    </xdr:to>
    <xdr:sp macro="" textlink="">
      <xdr:nvSpPr>
        <xdr:cNvPr id="263" name="正方形/長方形 262"/>
        <xdr:cNvSpPr/>
      </xdr:nvSpPr>
      <xdr:spPr>
        <a:xfrm>
          <a:off x="20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xdr:col>
      <xdr:colOff>650875</xdr:colOff>
      <xdr:row>96</xdr:row>
      <xdr:rowOff>25400</xdr:rowOff>
    </xdr:from>
    <xdr:to>
      <xdr:col>5</xdr:col>
      <xdr:colOff>117475</xdr:colOff>
      <xdr:row>97</xdr:row>
      <xdr:rowOff>107950</xdr:rowOff>
    </xdr:to>
    <xdr:sp macro="" textlink="">
      <xdr:nvSpPr>
        <xdr:cNvPr id="264" name="正方形/長方形 263"/>
        <xdr:cNvSpPr/>
      </xdr:nvSpPr>
      <xdr:spPr>
        <a:xfrm>
          <a:off x="20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65" name="正方形/長方形 264"/>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66" name="正方形/長方形 265"/>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422275</xdr:colOff>
      <xdr:row>94</xdr:row>
      <xdr:rowOff>165100</xdr:rowOff>
    </xdr:from>
    <xdr:to>
      <xdr:col>11</xdr:col>
      <xdr:colOff>574675</xdr:colOff>
      <xdr:row>96</xdr:row>
      <xdr:rowOff>76200</xdr:rowOff>
    </xdr:to>
    <xdr:sp macro="" textlink="">
      <xdr:nvSpPr>
        <xdr:cNvPr id="267" name="正方形/長方形 266"/>
        <xdr:cNvSpPr/>
      </xdr:nvSpPr>
      <xdr:spPr>
        <a:xfrm>
          <a:off x="660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9</xdr:col>
      <xdr:colOff>422275</xdr:colOff>
      <xdr:row>96</xdr:row>
      <xdr:rowOff>25400</xdr:rowOff>
    </xdr:from>
    <xdr:to>
      <xdr:col>11</xdr:col>
      <xdr:colOff>574675</xdr:colOff>
      <xdr:row>97</xdr:row>
      <xdr:rowOff>107950</xdr:rowOff>
    </xdr:to>
    <xdr:sp macro="" textlink="">
      <xdr:nvSpPr>
        <xdr:cNvPr id="268" name="正方形/長方形 267"/>
        <xdr:cNvSpPr/>
      </xdr:nvSpPr>
      <xdr:spPr>
        <a:xfrm>
          <a:off x="660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85,088</a:t>
          </a:r>
          <a:endParaRPr kumimoji="1" lang="ja-JP" altLang="en-US" sz="1200" b="1" i="1">
            <a:solidFill>
              <a:srgbClr val="4080FF"/>
            </a:solidFill>
            <a:latin typeface="ＭＳ Ｐゴシック"/>
          </a:endParaRPr>
        </a:p>
      </xdr:txBody>
    </xdr:sp>
    <xdr:clientData/>
  </xdr:twoCellAnchor>
  <xdr:twoCellAnchor>
    <xdr:from>
      <xdr:col>11</xdr:col>
      <xdr:colOff>320675</xdr:colOff>
      <xdr:row>94</xdr:row>
      <xdr:rowOff>165100</xdr:rowOff>
    </xdr:from>
    <xdr:to>
      <xdr:col>13</xdr:col>
      <xdr:colOff>473075</xdr:colOff>
      <xdr:row>96</xdr:row>
      <xdr:rowOff>76200</xdr:rowOff>
    </xdr:to>
    <xdr:sp macro="" textlink="">
      <xdr:nvSpPr>
        <xdr:cNvPr id="269" name="正方形/長方形 268"/>
        <xdr:cNvSpPr/>
      </xdr:nvSpPr>
      <xdr:spPr>
        <a:xfrm>
          <a:off x="78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11</xdr:col>
      <xdr:colOff>320675</xdr:colOff>
      <xdr:row>96</xdr:row>
      <xdr:rowOff>25400</xdr:rowOff>
    </xdr:from>
    <xdr:to>
      <xdr:col>13</xdr:col>
      <xdr:colOff>473075</xdr:colOff>
      <xdr:row>97</xdr:row>
      <xdr:rowOff>107950</xdr:rowOff>
    </xdr:to>
    <xdr:sp macro="" textlink="">
      <xdr:nvSpPr>
        <xdr:cNvPr id="270" name="正方形/長方形 269"/>
        <xdr:cNvSpPr/>
      </xdr:nvSpPr>
      <xdr:spPr>
        <a:xfrm>
          <a:off x="78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71" name="正方形/長方形 270"/>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72" name="正方形/長方形 271"/>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73" name="正方形/長方形 27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74" name="正方形/長方形 27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75" name="正方形/長方形 27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76" name="正方形/長方形 27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77" name="正方形/長方形 27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78" name="正方形/長方形 27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59.4</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79" name="正方形/長方形 278"/>
        <xdr:cNvSpPr/>
      </xdr:nvSpPr>
      <xdr:spPr>
        <a:xfrm>
          <a:off x="12446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0" name="テキスト ボックス 27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1" name="直線コネクタ 28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42</xdr:row>
      <xdr:rowOff>92528</xdr:rowOff>
    </xdr:from>
    <xdr:to>
      <xdr:col>24</xdr:col>
      <xdr:colOff>644525</xdr:colOff>
      <xdr:row>42</xdr:row>
      <xdr:rowOff>92528</xdr:rowOff>
    </xdr:to>
    <xdr:cxnSp macro="">
      <xdr:nvCxnSpPr>
        <xdr:cNvPr id="282" name="直線コネクタ 28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41</xdr:row>
      <xdr:rowOff>121755</xdr:rowOff>
    </xdr:from>
    <xdr:ext cx="338939" cy="259045"/>
    <xdr:sp macro="" textlink="">
      <xdr:nvSpPr>
        <xdr:cNvPr id="283" name="テキスト ボックス 28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40</xdr:row>
      <xdr:rowOff>108857</xdr:rowOff>
    </xdr:from>
    <xdr:to>
      <xdr:col>24</xdr:col>
      <xdr:colOff>644525</xdr:colOff>
      <xdr:row>40</xdr:row>
      <xdr:rowOff>108857</xdr:rowOff>
    </xdr:to>
    <xdr:cxnSp macro="">
      <xdr:nvCxnSpPr>
        <xdr:cNvPr id="284" name="直線コネクタ 28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138084</xdr:rowOff>
    </xdr:from>
    <xdr:ext cx="403059" cy="259045"/>
    <xdr:sp macro="" textlink="">
      <xdr:nvSpPr>
        <xdr:cNvPr id="285" name="テキスト ボックス 28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38</xdr:row>
      <xdr:rowOff>125185</xdr:rowOff>
    </xdr:from>
    <xdr:to>
      <xdr:col>24</xdr:col>
      <xdr:colOff>644525</xdr:colOff>
      <xdr:row>38</xdr:row>
      <xdr:rowOff>125185</xdr:rowOff>
    </xdr:to>
    <xdr:cxnSp macro="">
      <xdr:nvCxnSpPr>
        <xdr:cNvPr id="286" name="直線コネクタ 28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37</xdr:row>
      <xdr:rowOff>154412</xdr:rowOff>
    </xdr:from>
    <xdr:ext cx="403059" cy="259045"/>
    <xdr:sp macro="" textlink="">
      <xdr:nvSpPr>
        <xdr:cNvPr id="287" name="テキスト ボックス 28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141514</xdr:rowOff>
    </xdr:from>
    <xdr:to>
      <xdr:col>24</xdr:col>
      <xdr:colOff>644525</xdr:colOff>
      <xdr:row>36</xdr:row>
      <xdr:rowOff>141514</xdr:rowOff>
    </xdr:to>
    <xdr:cxnSp macro="">
      <xdr:nvCxnSpPr>
        <xdr:cNvPr id="288" name="直線コネクタ 28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170741</xdr:rowOff>
    </xdr:from>
    <xdr:ext cx="403059" cy="259045"/>
    <xdr:sp macro="" textlink="">
      <xdr:nvSpPr>
        <xdr:cNvPr id="289" name="テキスト ボックス 28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34</xdr:row>
      <xdr:rowOff>157843</xdr:rowOff>
    </xdr:from>
    <xdr:to>
      <xdr:col>24</xdr:col>
      <xdr:colOff>644525</xdr:colOff>
      <xdr:row>34</xdr:row>
      <xdr:rowOff>157843</xdr:rowOff>
    </xdr:to>
    <xdr:cxnSp macro="">
      <xdr:nvCxnSpPr>
        <xdr:cNvPr id="290" name="直線コネクタ 28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15620</xdr:rowOff>
    </xdr:from>
    <xdr:ext cx="403059" cy="259045"/>
    <xdr:sp macro="" textlink="">
      <xdr:nvSpPr>
        <xdr:cNvPr id="291" name="テキスト ボックス 29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2722</xdr:rowOff>
    </xdr:from>
    <xdr:to>
      <xdr:col>24</xdr:col>
      <xdr:colOff>644525</xdr:colOff>
      <xdr:row>33</xdr:row>
      <xdr:rowOff>2722</xdr:rowOff>
    </xdr:to>
    <xdr:cxnSp macro="">
      <xdr:nvCxnSpPr>
        <xdr:cNvPr id="292" name="直線コネクタ 29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31949</xdr:rowOff>
    </xdr:from>
    <xdr:ext cx="467179" cy="259045"/>
    <xdr:sp macro="" textlink="">
      <xdr:nvSpPr>
        <xdr:cNvPr id="293" name="テキスト ボックス 29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294" name="直線コネクタ 29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295" name="テキスト ボックス 29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44</xdr:row>
      <xdr:rowOff>76200</xdr:rowOff>
    </xdr:to>
    <xdr:sp macro="" textlink="">
      <xdr:nvSpPr>
        <xdr:cNvPr id="296" name="【認定こども園・幼稚園・保育所】&#10;有形固定資産減価償却率グラフ枠"/>
        <xdr:cNvSpPr/>
      </xdr:nvSpPr>
      <xdr:spPr>
        <a:xfrm>
          <a:off x="12446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35378</xdr:rowOff>
    </xdr:from>
    <xdr:to>
      <xdr:col>23</xdr:col>
      <xdr:colOff>516889</xdr:colOff>
      <xdr:row>41</xdr:row>
      <xdr:rowOff>166007</xdr:rowOff>
    </xdr:to>
    <xdr:cxnSp macro="">
      <xdr:nvCxnSpPr>
        <xdr:cNvPr id="297" name="直線コネクタ 296"/>
        <xdr:cNvCxnSpPr/>
      </xdr:nvCxnSpPr>
      <xdr:spPr>
        <a:xfrm flipV="1">
          <a:off x="16318864" y="5693228"/>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169834</xdr:rowOff>
    </xdr:from>
    <xdr:ext cx="340478" cy="259045"/>
    <xdr:sp macro="" textlink="">
      <xdr:nvSpPr>
        <xdr:cNvPr id="298" name="【認定こども園・幼稚園・保育所】&#10;有形固定資産減価償却率最小値テキスト"/>
        <xdr:cNvSpPr txBox="1"/>
      </xdr:nvSpPr>
      <xdr:spPr>
        <a:xfrm>
          <a:off x="164084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a:t>
          </a:r>
          <a:endParaRPr kumimoji="1" lang="ja-JP" altLang="en-US" sz="1000" b="1">
            <a:latin typeface="ＭＳ Ｐゴシック"/>
          </a:endParaRPr>
        </a:p>
      </xdr:txBody>
    </xdr:sp>
    <xdr:clientData/>
  </xdr:oneCellAnchor>
  <xdr:twoCellAnchor>
    <xdr:from>
      <xdr:col>23</xdr:col>
      <xdr:colOff>428625</xdr:colOff>
      <xdr:row>41</xdr:row>
      <xdr:rowOff>166007</xdr:rowOff>
    </xdr:from>
    <xdr:to>
      <xdr:col>23</xdr:col>
      <xdr:colOff>606425</xdr:colOff>
      <xdr:row>41</xdr:row>
      <xdr:rowOff>166007</xdr:rowOff>
    </xdr:to>
    <xdr:cxnSp macro="">
      <xdr:nvCxnSpPr>
        <xdr:cNvPr id="299" name="直線コネクタ 298"/>
        <xdr:cNvCxnSpPr/>
      </xdr:nvCxnSpPr>
      <xdr:spPr>
        <a:xfrm>
          <a:off x="16230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153505</xdr:rowOff>
    </xdr:from>
    <xdr:ext cx="405111" cy="259045"/>
    <xdr:sp macro="" textlink="">
      <xdr:nvSpPr>
        <xdr:cNvPr id="300" name="【認定こども園・幼稚園・保育所】&#10;有形固定資産減価償却率最大値テキスト"/>
        <xdr:cNvSpPr txBox="1"/>
      </xdr:nvSpPr>
      <xdr:spPr>
        <a:xfrm>
          <a:off x="16408400" y="5468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a:t>
          </a:r>
          <a:endParaRPr kumimoji="1" lang="ja-JP" altLang="en-US" sz="1000" b="1">
            <a:latin typeface="ＭＳ Ｐゴシック"/>
          </a:endParaRPr>
        </a:p>
      </xdr:txBody>
    </xdr:sp>
    <xdr:clientData/>
  </xdr:oneCellAnchor>
  <xdr:twoCellAnchor>
    <xdr:from>
      <xdr:col>23</xdr:col>
      <xdr:colOff>428625</xdr:colOff>
      <xdr:row>33</xdr:row>
      <xdr:rowOff>35378</xdr:rowOff>
    </xdr:from>
    <xdr:to>
      <xdr:col>23</xdr:col>
      <xdr:colOff>606425</xdr:colOff>
      <xdr:row>33</xdr:row>
      <xdr:rowOff>35378</xdr:rowOff>
    </xdr:to>
    <xdr:cxnSp macro="">
      <xdr:nvCxnSpPr>
        <xdr:cNvPr id="301" name="直線コネクタ 300"/>
        <xdr:cNvCxnSpPr/>
      </xdr:nvCxnSpPr>
      <xdr:spPr>
        <a:xfrm>
          <a:off x="16230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158949</xdr:rowOff>
    </xdr:from>
    <xdr:ext cx="405111" cy="259045"/>
    <xdr:sp macro="" textlink="">
      <xdr:nvSpPr>
        <xdr:cNvPr id="302" name="【認定こども園・幼稚園・保育所】&#10;有形固定資産減価償却率平均値テキスト"/>
        <xdr:cNvSpPr txBox="1"/>
      </xdr:nvSpPr>
      <xdr:spPr>
        <a:xfrm>
          <a:off x="16408400" y="63311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9072</xdr:rowOff>
    </xdr:from>
    <xdr:to>
      <xdr:col>23</xdr:col>
      <xdr:colOff>568325</xdr:colOff>
      <xdr:row>37</xdr:row>
      <xdr:rowOff>110672</xdr:rowOff>
    </xdr:to>
    <xdr:sp macro="" textlink="">
      <xdr:nvSpPr>
        <xdr:cNvPr id="303" name="フローチャート : 判断 302"/>
        <xdr:cNvSpPr/>
      </xdr:nvSpPr>
      <xdr:spPr>
        <a:xfrm>
          <a:off x="16268700" y="635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35</xdr:row>
      <xdr:rowOff>120106</xdr:rowOff>
    </xdr:from>
    <xdr:to>
      <xdr:col>23</xdr:col>
      <xdr:colOff>568325</xdr:colOff>
      <xdr:row>36</xdr:row>
      <xdr:rowOff>50256</xdr:rowOff>
    </xdr:to>
    <xdr:sp macro="" textlink="">
      <xdr:nvSpPr>
        <xdr:cNvPr id="309" name="円/楕円 308"/>
        <xdr:cNvSpPr/>
      </xdr:nvSpPr>
      <xdr:spPr>
        <a:xfrm>
          <a:off x="16268700" y="612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34</xdr:row>
      <xdr:rowOff>142983</xdr:rowOff>
    </xdr:from>
    <xdr:ext cx="405111" cy="259045"/>
    <xdr:sp macro="" textlink="">
      <xdr:nvSpPr>
        <xdr:cNvPr id="310" name="【認定こども園・幼稚園・保育所】&#10;有形固定資産減価償却率該当値テキスト"/>
        <xdr:cNvSpPr txBox="1"/>
      </xdr:nvSpPr>
      <xdr:spPr>
        <a:xfrm>
          <a:off x="16408400" y="5972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314325</xdr:colOff>
      <xdr:row>28</xdr:row>
      <xdr:rowOff>25400</xdr:rowOff>
    </xdr:to>
    <xdr:sp macro="" textlink="">
      <xdr:nvSpPr>
        <xdr:cNvPr id="311" name="正方形/長方形 310"/>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12" name="正方形/長方形 31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13" name="正方形/長方形 31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8/10</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14" name="正方形/長方形 31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15" name="正方形/長方形 31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16" name="正方形/長方形 31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17" name="正方形/長方形 31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318" name="正方形/長方形 317"/>
        <xdr:cNvSpPr/>
      </xdr:nvSpPr>
      <xdr:spPr>
        <a:xfrm>
          <a:off x="18288000" y="533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19" name="テキスト ボックス 31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0" name="直線コネクタ 31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21" name="直線コネクタ 32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22" name="テキスト ボックス 32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23" name="直線コネクタ 32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24" name="テキスト ボックス 32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25" name="直線コネクタ 32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26" name="テキスト ボックス 32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27" name="直線コネクタ 32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28" name="テキスト ボックス 32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29" name="直線コネクタ 32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30" name="テキスト ボックス 32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31" name="直線コネクタ 33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32" name="テキスト ボックス 33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3" name="直線コネクタ 33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4" name="テキスト ボックス 33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44</xdr:row>
      <xdr:rowOff>76200</xdr:rowOff>
    </xdr:to>
    <xdr:sp macro="" textlink="">
      <xdr:nvSpPr>
        <xdr:cNvPr id="335" name="【認定こども園・幼稚園・保育所】&#10;一人当たり面積グラフ枠"/>
        <xdr:cNvSpPr/>
      </xdr:nvSpPr>
      <xdr:spPr>
        <a:xfrm>
          <a:off x="18288000" y="533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32</xdr:row>
      <xdr:rowOff>159476</xdr:rowOff>
    </xdr:from>
    <xdr:to>
      <xdr:col>32</xdr:col>
      <xdr:colOff>186689</xdr:colOff>
      <xdr:row>42</xdr:row>
      <xdr:rowOff>19050</xdr:rowOff>
    </xdr:to>
    <xdr:cxnSp macro="">
      <xdr:nvCxnSpPr>
        <xdr:cNvPr id="336" name="直線コネクタ 335"/>
        <xdr:cNvCxnSpPr/>
      </xdr:nvCxnSpPr>
      <xdr:spPr>
        <a:xfrm flipV="1">
          <a:off x="22160864" y="5645876"/>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22877</xdr:rowOff>
    </xdr:from>
    <xdr:ext cx="469744" cy="259045"/>
    <xdr:sp macro="" textlink="">
      <xdr:nvSpPr>
        <xdr:cNvPr id="337" name="【認定こども園・幼稚園・保育所】&#10;一人当たり面積最小値テキスト"/>
        <xdr:cNvSpPr txBox="1"/>
      </xdr:nvSpPr>
      <xdr:spPr>
        <a:xfrm>
          <a:off x="22250400" y="722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0.045</a:t>
          </a:r>
          <a:endParaRPr kumimoji="1" lang="ja-JP" altLang="en-US" sz="1000" b="1">
            <a:latin typeface="ＭＳ Ｐゴシック"/>
          </a:endParaRPr>
        </a:p>
      </xdr:txBody>
    </xdr:sp>
    <xdr:clientData/>
  </xdr:oneCellAnchor>
  <xdr:twoCellAnchor>
    <xdr:from>
      <xdr:col>32</xdr:col>
      <xdr:colOff>98425</xdr:colOff>
      <xdr:row>42</xdr:row>
      <xdr:rowOff>19050</xdr:rowOff>
    </xdr:from>
    <xdr:to>
      <xdr:col>32</xdr:col>
      <xdr:colOff>276225</xdr:colOff>
      <xdr:row>42</xdr:row>
      <xdr:rowOff>19050</xdr:rowOff>
    </xdr:to>
    <xdr:cxnSp macro="">
      <xdr:nvCxnSpPr>
        <xdr:cNvPr id="338" name="直線コネクタ 337"/>
        <xdr:cNvCxnSpPr/>
      </xdr:nvCxnSpPr>
      <xdr:spPr>
        <a:xfrm>
          <a:off x="22072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31</xdr:row>
      <xdr:rowOff>106153</xdr:rowOff>
    </xdr:from>
    <xdr:ext cx="469744" cy="259045"/>
    <xdr:sp macro="" textlink="">
      <xdr:nvSpPr>
        <xdr:cNvPr id="339" name="【認定こども園・幼稚園・保育所】&#10;一人当たり面積最大値テキスト"/>
        <xdr:cNvSpPr txBox="1"/>
      </xdr:nvSpPr>
      <xdr:spPr>
        <a:xfrm>
          <a:off x="22250400" y="5421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32</xdr:col>
      <xdr:colOff>98425</xdr:colOff>
      <xdr:row>32</xdr:row>
      <xdr:rowOff>159476</xdr:rowOff>
    </xdr:from>
    <xdr:to>
      <xdr:col>32</xdr:col>
      <xdr:colOff>276225</xdr:colOff>
      <xdr:row>32</xdr:row>
      <xdr:rowOff>159476</xdr:rowOff>
    </xdr:to>
    <xdr:cxnSp macro="">
      <xdr:nvCxnSpPr>
        <xdr:cNvPr id="340" name="直線コネクタ 339"/>
        <xdr:cNvCxnSpPr/>
      </xdr:nvCxnSpPr>
      <xdr:spPr>
        <a:xfrm>
          <a:off x="22072600" y="564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121755</xdr:rowOff>
    </xdr:from>
    <xdr:ext cx="469744" cy="259045"/>
    <xdr:sp macro="" textlink="">
      <xdr:nvSpPr>
        <xdr:cNvPr id="341" name="【認定こども園・幼稚園・保育所】&#10;一人当たり面積平均値テキスト"/>
        <xdr:cNvSpPr txBox="1"/>
      </xdr:nvSpPr>
      <xdr:spPr>
        <a:xfrm>
          <a:off x="22250400" y="6465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0.385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98878</xdr:rowOff>
    </xdr:from>
    <xdr:to>
      <xdr:col>32</xdr:col>
      <xdr:colOff>238125</xdr:colOff>
      <xdr:row>39</xdr:row>
      <xdr:rowOff>29028</xdr:rowOff>
    </xdr:to>
    <xdr:sp macro="" textlink="">
      <xdr:nvSpPr>
        <xdr:cNvPr id="342" name="フローチャート : 判断 341"/>
        <xdr:cNvSpPr/>
      </xdr:nvSpPr>
      <xdr:spPr>
        <a:xfrm>
          <a:off x="22110700" y="6613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3" name="テキスト ボックス 3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44" name="テキスト ボックス 3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45" name="テキスト ボックス 3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46" name="テキスト ボックス 3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47" name="テキスト ボックス 3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40</xdr:row>
      <xdr:rowOff>13970</xdr:rowOff>
    </xdr:from>
    <xdr:to>
      <xdr:col>32</xdr:col>
      <xdr:colOff>238125</xdr:colOff>
      <xdr:row>40</xdr:row>
      <xdr:rowOff>115570</xdr:rowOff>
    </xdr:to>
    <xdr:sp macro="" textlink="">
      <xdr:nvSpPr>
        <xdr:cNvPr id="348" name="円/楕円 347"/>
        <xdr:cNvSpPr/>
      </xdr:nvSpPr>
      <xdr:spPr>
        <a:xfrm>
          <a:off x="22110700" y="687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163847</xdr:rowOff>
    </xdr:from>
    <xdr:ext cx="469744" cy="259045"/>
    <xdr:sp macro="" textlink="">
      <xdr:nvSpPr>
        <xdr:cNvPr id="349" name="【認定こども園・幼稚園・保育所】&#10;一人当たり面積該当値テキスト"/>
        <xdr:cNvSpPr txBox="1"/>
      </xdr:nvSpPr>
      <xdr:spPr>
        <a:xfrm>
          <a:off x="22250400"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644525</xdr:colOff>
      <xdr:row>50</xdr:row>
      <xdr:rowOff>63500</xdr:rowOff>
    </xdr:to>
    <xdr:sp macro="" textlink="">
      <xdr:nvSpPr>
        <xdr:cNvPr id="350" name="正方形/長方形 349"/>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1" name="正方形/長方形 35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2" name="正方形/長方形 35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53" name="正方形/長方形 35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54" name="正方形/長方形 35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62.0</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55" name="正方形/長方形 35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56" name="正方形/長方形 35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357" name="正方形/長方形 356"/>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58" name="テキスト ボックス 35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59" name="直線コネクタ 35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0" name="テキスト ボックス 359"/>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1" name="直線コネクタ 360"/>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2" name="テキスト ボックス 361"/>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63" name="直線コネクタ 362"/>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64" name="テキスト ボックス 363"/>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65" name="直線コネクタ 364"/>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66" name="テキスト ボックス 365"/>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67" name="直線コネクタ 366"/>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68" name="テキスト ボックス 367"/>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69" name="直線コネクタ 3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0" name="テキスト ボックス 3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371" name="【学校施設】&#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59436</xdr:rowOff>
    </xdr:from>
    <xdr:to>
      <xdr:col>23</xdr:col>
      <xdr:colOff>516889</xdr:colOff>
      <xdr:row>62</xdr:row>
      <xdr:rowOff>150876</xdr:rowOff>
    </xdr:to>
    <xdr:cxnSp macro="">
      <xdr:nvCxnSpPr>
        <xdr:cNvPr id="372" name="直線コネクタ 371"/>
        <xdr:cNvCxnSpPr/>
      </xdr:nvCxnSpPr>
      <xdr:spPr>
        <a:xfrm flipV="1">
          <a:off x="16318864" y="9489186"/>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154703</xdr:rowOff>
    </xdr:from>
    <xdr:ext cx="405111" cy="259045"/>
    <xdr:sp macro="" textlink="">
      <xdr:nvSpPr>
        <xdr:cNvPr id="373" name="【学校施設】&#10;有形固定資産減価償却率最小値テキスト"/>
        <xdr:cNvSpPr txBox="1"/>
      </xdr:nvSpPr>
      <xdr:spPr>
        <a:xfrm>
          <a:off x="16408400" y="10784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a:t>
          </a:r>
          <a:endParaRPr kumimoji="1" lang="ja-JP" altLang="en-US" sz="1000" b="1">
            <a:latin typeface="ＭＳ Ｐゴシック"/>
          </a:endParaRPr>
        </a:p>
      </xdr:txBody>
    </xdr:sp>
    <xdr:clientData/>
  </xdr:oneCellAnchor>
  <xdr:twoCellAnchor>
    <xdr:from>
      <xdr:col>23</xdr:col>
      <xdr:colOff>428625</xdr:colOff>
      <xdr:row>62</xdr:row>
      <xdr:rowOff>150876</xdr:rowOff>
    </xdr:from>
    <xdr:to>
      <xdr:col>23</xdr:col>
      <xdr:colOff>606425</xdr:colOff>
      <xdr:row>62</xdr:row>
      <xdr:rowOff>150876</xdr:rowOff>
    </xdr:to>
    <xdr:cxnSp macro="">
      <xdr:nvCxnSpPr>
        <xdr:cNvPr id="374" name="直線コネクタ 373"/>
        <xdr:cNvCxnSpPr/>
      </xdr:nvCxnSpPr>
      <xdr:spPr>
        <a:xfrm>
          <a:off x="16230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6113</xdr:rowOff>
    </xdr:from>
    <xdr:ext cx="405111" cy="259045"/>
    <xdr:sp macro="" textlink="">
      <xdr:nvSpPr>
        <xdr:cNvPr id="375" name="【学校施設】&#10;有形固定資産減価償却率最大値テキスト"/>
        <xdr:cNvSpPr txBox="1"/>
      </xdr:nvSpPr>
      <xdr:spPr>
        <a:xfrm>
          <a:off x="16408400" y="9264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84.9</a:t>
          </a:r>
          <a:endParaRPr kumimoji="1" lang="ja-JP" altLang="en-US" sz="1000" b="1">
            <a:latin typeface="ＭＳ Ｐゴシック"/>
          </a:endParaRPr>
        </a:p>
      </xdr:txBody>
    </xdr:sp>
    <xdr:clientData/>
  </xdr:oneCellAnchor>
  <xdr:twoCellAnchor>
    <xdr:from>
      <xdr:col>23</xdr:col>
      <xdr:colOff>428625</xdr:colOff>
      <xdr:row>55</xdr:row>
      <xdr:rowOff>59436</xdr:rowOff>
    </xdr:from>
    <xdr:to>
      <xdr:col>23</xdr:col>
      <xdr:colOff>606425</xdr:colOff>
      <xdr:row>55</xdr:row>
      <xdr:rowOff>59436</xdr:rowOff>
    </xdr:to>
    <xdr:cxnSp macro="">
      <xdr:nvCxnSpPr>
        <xdr:cNvPr id="376" name="直線コネクタ 375"/>
        <xdr:cNvCxnSpPr/>
      </xdr:nvCxnSpPr>
      <xdr:spPr>
        <a:xfrm>
          <a:off x="16230600" y="9489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99077</xdr:rowOff>
    </xdr:from>
    <xdr:ext cx="405111" cy="259045"/>
    <xdr:sp macro="" textlink="">
      <xdr:nvSpPr>
        <xdr:cNvPr id="377" name="【学校施設】&#10;有形固定資産減価償却率平均値テキスト"/>
        <xdr:cNvSpPr txBox="1"/>
      </xdr:nvSpPr>
      <xdr:spPr>
        <a:xfrm>
          <a:off x="16408400" y="10043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120650</xdr:rowOff>
    </xdr:from>
    <xdr:to>
      <xdr:col>23</xdr:col>
      <xdr:colOff>568325</xdr:colOff>
      <xdr:row>59</xdr:row>
      <xdr:rowOff>50800</xdr:rowOff>
    </xdr:to>
    <xdr:sp macro="" textlink="">
      <xdr:nvSpPr>
        <xdr:cNvPr id="378" name="フローチャート : 判断 377"/>
        <xdr:cNvSpPr/>
      </xdr:nvSpPr>
      <xdr:spPr>
        <a:xfrm>
          <a:off x="16268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79" name="テキスト ボックス 378"/>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0" name="テキスト ボックス 379"/>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1" name="テキスト ボックス 380"/>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82" name="テキスト ボックス 381"/>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83" name="テキスト ボックス 382"/>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109220</xdr:rowOff>
    </xdr:from>
    <xdr:to>
      <xdr:col>23</xdr:col>
      <xdr:colOff>568325</xdr:colOff>
      <xdr:row>59</xdr:row>
      <xdr:rowOff>39370</xdr:rowOff>
    </xdr:to>
    <xdr:sp macro="" textlink="">
      <xdr:nvSpPr>
        <xdr:cNvPr id="384" name="円/楕円 383"/>
        <xdr:cNvSpPr/>
      </xdr:nvSpPr>
      <xdr:spPr>
        <a:xfrm>
          <a:off x="16268700" y="1005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132097</xdr:rowOff>
    </xdr:from>
    <xdr:ext cx="405111" cy="259045"/>
    <xdr:sp macro="" textlink="">
      <xdr:nvSpPr>
        <xdr:cNvPr id="385" name="【学校施設】&#10;有形固定資産減価償却率該当値テキスト"/>
        <xdr:cNvSpPr txBox="1"/>
      </xdr:nvSpPr>
      <xdr:spPr>
        <a:xfrm>
          <a:off x="16408400"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386" name="正方形/長方形 385"/>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87" name="正方形/長方形 3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88" name="正方形/長方形 3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9" name="正方形/長方形 3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0" name="正方形/長方形 3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1.286</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91" name="正方形/長方形 3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92" name="正方形/長方形 3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393" name="正方形/長方形 392"/>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394" name="テキスト ボックス 3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395" name="直線コネクタ 3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396" name="直線コネクタ 395"/>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397" name="テキスト ボックス 396"/>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398" name="直線コネクタ 397"/>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399" name="テキスト ボックス 398"/>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00" name="直線コネクタ 399"/>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01" name="テキスト ボックス 400"/>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02" name="直線コネクタ 401"/>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03" name="テキスト ボックス 402"/>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04" name="直線コネクタ 403"/>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53720</xdr:rowOff>
    </xdr:from>
    <xdr:ext cx="531299" cy="259045"/>
    <xdr:sp macro="" textlink="">
      <xdr:nvSpPr>
        <xdr:cNvPr id="405" name="テキスト ボックス 404"/>
        <xdr:cNvSpPr txBox="1"/>
      </xdr:nvSpPr>
      <xdr:spPr>
        <a:xfrm>
          <a:off x="17756701" y="965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06" name="直線コネクタ 405"/>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70049</xdr:rowOff>
    </xdr:from>
    <xdr:ext cx="531299" cy="259045"/>
    <xdr:sp macro="" textlink="">
      <xdr:nvSpPr>
        <xdr:cNvPr id="407" name="テキスト ボックス 406"/>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08" name="直線コネクタ 4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09" name="テキスト ボックス 408"/>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410" name="【学校施設】&#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54</xdr:row>
      <xdr:rowOff>114626</xdr:rowOff>
    </xdr:from>
    <xdr:to>
      <xdr:col>32</xdr:col>
      <xdr:colOff>186689</xdr:colOff>
      <xdr:row>63</xdr:row>
      <xdr:rowOff>160891</xdr:rowOff>
    </xdr:to>
    <xdr:cxnSp macro="">
      <xdr:nvCxnSpPr>
        <xdr:cNvPr id="411" name="直線コネクタ 410"/>
        <xdr:cNvCxnSpPr/>
      </xdr:nvCxnSpPr>
      <xdr:spPr>
        <a:xfrm flipV="1">
          <a:off x="22160864" y="9372926"/>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164718</xdr:rowOff>
    </xdr:from>
    <xdr:ext cx="469744" cy="259045"/>
    <xdr:sp macro="" textlink="">
      <xdr:nvSpPr>
        <xdr:cNvPr id="412" name="【学校施設】&#10;一人当たり面積最小値テキスト"/>
        <xdr:cNvSpPr txBox="1"/>
      </xdr:nvSpPr>
      <xdr:spPr>
        <a:xfrm>
          <a:off x="22250400" y="1096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1.297</a:t>
          </a:r>
          <a:endParaRPr kumimoji="1" lang="ja-JP" altLang="en-US" sz="1000" b="1">
            <a:latin typeface="ＭＳ Ｐゴシック"/>
          </a:endParaRPr>
        </a:p>
      </xdr:txBody>
    </xdr:sp>
    <xdr:clientData/>
  </xdr:oneCellAnchor>
  <xdr:twoCellAnchor>
    <xdr:from>
      <xdr:col>32</xdr:col>
      <xdr:colOff>98425</xdr:colOff>
      <xdr:row>63</xdr:row>
      <xdr:rowOff>160891</xdr:rowOff>
    </xdr:from>
    <xdr:to>
      <xdr:col>32</xdr:col>
      <xdr:colOff>276225</xdr:colOff>
      <xdr:row>63</xdr:row>
      <xdr:rowOff>160891</xdr:rowOff>
    </xdr:to>
    <xdr:cxnSp macro="">
      <xdr:nvCxnSpPr>
        <xdr:cNvPr id="413" name="直線コネクタ 412"/>
        <xdr:cNvCxnSpPr/>
      </xdr:nvCxnSpPr>
      <xdr:spPr>
        <a:xfrm>
          <a:off x="22072600" y="1096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61303</xdr:rowOff>
    </xdr:from>
    <xdr:ext cx="534377" cy="259045"/>
    <xdr:sp macro="" textlink="">
      <xdr:nvSpPr>
        <xdr:cNvPr id="414" name="【学校施設】&#10;一人当たり面積最大値テキスト"/>
        <xdr:cNvSpPr txBox="1"/>
      </xdr:nvSpPr>
      <xdr:spPr>
        <a:xfrm>
          <a:off x="22250400" y="9148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15.897</a:t>
          </a:r>
          <a:endParaRPr kumimoji="1" lang="ja-JP" altLang="en-US" sz="1000" b="1">
            <a:latin typeface="ＭＳ Ｐゴシック"/>
          </a:endParaRPr>
        </a:p>
      </xdr:txBody>
    </xdr:sp>
    <xdr:clientData/>
  </xdr:oneCellAnchor>
  <xdr:twoCellAnchor>
    <xdr:from>
      <xdr:col>32</xdr:col>
      <xdr:colOff>98425</xdr:colOff>
      <xdr:row>54</xdr:row>
      <xdr:rowOff>114626</xdr:rowOff>
    </xdr:from>
    <xdr:to>
      <xdr:col>32</xdr:col>
      <xdr:colOff>276225</xdr:colOff>
      <xdr:row>54</xdr:row>
      <xdr:rowOff>114626</xdr:rowOff>
    </xdr:to>
    <xdr:cxnSp macro="">
      <xdr:nvCxnSpPr>
        <xdr:cNvPr id="415" name="直線コネクタ 414"/>
        <xdr:cNvCxnSpPr/>
      </xdr:nvCxnSpPr>
      <xdr:spPr>
        <a:xfrm>
          <a:off x="22072600" y="9372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167149</xdr:rowOff>
    </xdr:from>
    <xdr:ext cx="469744" cy="259045"/>
    <xdr:sp macro="" textlink="">
      <xdr:nvSpPr>
        <xdr:cNvPr id="416" name="【学校施設】&#10;一人当たり面積平均値テキスト"/>
        <xdr:cNvSpPr txBox="1"/>
      </xdr:nvSpPr>
      <xdr:spPr>
        <a:xfrm>
          <a:off x="22250400" y="104541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4.133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144272</xdr:rowOff>
    </xdr:from>
    <xdr:to>
      <xdr:col>32</xdr:col>
      <xdr:colOff>238125</xdr:colOff>
      <xdr:row>62</xdr:row>
      <xdr:rowOff>74422</xdr:rowOff>
    </xdr:to>
    <xdr:sp macro="" textlink="">
      <xdr:nvSpPr>
        <xdr:cNvPr id="417" name="フローチャート : 判断 416"/>
        <xdr:cNvSpPr/>
      </xdr:nvSpPr>
      <xdr:spPr>
        <a:xfrm>
          <a:off x="22110700" y="1060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18" name="テキスト ボックス 4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19" name="テキスト ボックス 4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0" name="テキスト ボックス 4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1" name="テキスト ボックス 4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22" name="テキスト ボックス 4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166697</xdr:rowOff>
    </xdr:from>
    <xdr:to>
      <xdr:col>32</xdr:col>
      <xdr:colOff>238125</xdr:colOff>
      <xdr:row>63</xdr:row>
      <xdr:rowOff>96847</xdr:rowOff>
    </xdr:to>
    <xdr:sp macro="" textlink="">
      <xdr:nvSpPr>
        <xdr:cNvPr id="423" name="円/楕円 422"/>
        <xdr:cNvSpPr/>
      </xdr:nvSpPr>
      <xdr:spPr>
        <a:xfrm>
          <a:off x="22110700" y="1079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81624</xdr:rowOff>
    </xdr:from>
    <xdr:ext cx="469744" cy="259045"/>
    <xdr:sp macro="" textlink="">
      <xdr:nvSpPr>
        <xdr:cNvPr id="424" name="【学校施設】&#10;一人当たり面積該当値テキスト"/>
        <xdr:cNvSpPr txBox="1"/>
      </xdr:nvSpPr>
      <xdr:spPr>
        <a:xfrm>
          <a:off x="22250400" y="10711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425" name="正方形/長方形 42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26" name="正方形/長方形 4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27" name="正方形/長方形 4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28" name="正方形/長方形 4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29" name="正方形/長方形 4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0" name="正方形/長方形 4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31" name="正方形/長方形 4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432" name="正方形/長方形 431"/>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433" name="正方形/長方形 43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34" name="正方形/長方形 4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35" name="正方形/長方形 4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36" name="正方形/長方形 4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37" name="正方形/長方形 4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38" name="正方形/長方形 4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9" name="正方形/長方形 4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440" name="正方形/長方形 439"/>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441" name="正方形/長方形 44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42" name="正方形/長方形 44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43" name="正方形/長方形 44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44" name="正方形/長方形 44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45" name="正方形/長方形 44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56.2</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46" name="正方形/長方形 44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47" name="正方形/長方形 44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448" name="正方形/長方形 44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49" name="テキスト ボックス 44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0" name="直線コネクタ 44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51" name="テキスト ボックス 45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452" name="直線コネクタ 45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453" name="テキスト ボックス 45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454" name="直線コネクタ 45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455" name="テキスト ボックス 45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456" name="直線コネクタ 45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457" name="テキスト ボックス 45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458" name="直線コネクタ 45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459" name="テキスト ボックス 458"/>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60" name="直線コネクタ 45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61" name="テキスト ボックス 46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462" name="【公民館】&#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7620</xdr:rowOff>
    </xdr:to>
    <xdr:cxnSp macro="">
      <xdr:nvCxnSpPr>
        <xdr:cNvPr id="463" name="直線コネクタ 462"/>
        <xdr:cNvCxnSpPr/>
      </xdr:nvCxnSpPr>
      <xdr:spPr>
        <a:xfrm flipV="1">
          <a:off x="16318864" y="172212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11447</xdr:rowOff>
    </xdr:from>
    <xdr:ext cx="405111" cy="259045"/>
    <xdr:sp macro="" textlink="">
      <xdr:nvSpPr>
        <xdr:cNvPr id="464" name="【公民館】&#10;有形固定資産減価償却率最小値テキスト"/>
        <xdr:cNvSpPr txBox="1"/>
      </xdr:nvSpPr>
      <xdr:spPr>
        <a:xfrm>
          <a:off x="16408400"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43.0</a:t>
          </a:r>
          <a:endParaRPr kumimoji="1" lang="ja-JP" altLang="en-US" sz="1000" b="1">
            <a:latin typeface="ＭＳ Ｐゴシック"/>
          </a:endParaRPr>
        </a:p>
      </xdr:txBody>
    </xdr:sp>
    <xdr:clientData/>
  </xdr:oneCellAnchor>
  <xdr:twoCellAnchor>
    <xdr:from>
      <xdr:col>23</xdr:col>
      <xdr:colOff>428625</xdr:colOff>
      <xdr:row>108</xdr:row>
      <xdr:rowOff>7620</xdr:rowOff>
    </xdr:from>
    <xdr:to>
      <xdr:col>23</xdr:col>
      <xdr:colOff>606425</xdr:colOff>
      <xdr:row>108</xdr:row>
      <xdr:rowOff>7620</xdr:rowOff>
    </xdr:to>
    <xdr:cxnSp macro="">
      <xdr:nvCxnSpPr>
        <xdr:cNvPr id="465" name="直線コネクタ 464"/>
        <xdr:cNvCxnSpPr/>
      </xdr:nvCxnSpPr>
      <xdr:spPr>
        <a:xfrm>
          <a:off x="16230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466" name="【公民館】&#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467" name="直線コネクタ 46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76979</xdr:rowOff>
    </xdr:from>
    <xdr:ext cx="405111" cy="259045"/>
    <xdr:sp macro="" textlink="">
      <xdr:nvSpPr>
        <xdr:cNvPr id="468" name="【公民館】&#10;有形固定資産減価償却率平均値テキスト"/>
        <xdr:cNvSpPr txBox="1"/>
      </xdr:nvSpPr>
      <xdr:spPr>
        <a:xfrm>
          <a:off x="164084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98552</xdr:rowOff>
    </xdr:from>
    <xdr:to>
      <xdr:col>23</xdr:col>
      <xdr:colOff>568325</xdr:colOff>
      <xdr:row>105</xdr:row>
      <xdr:rowOff>28702</xdr:rowOff>
    </xdr:to>
    <xdr:sp macro="" textlink="">
      <xdr:nvSpPr>
        <xdr:cNvPr id="469" name="フローチャート : 判断 468"/>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70" name="テキスト ボックス 4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71" name="テキスト ボックス 4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72" name="テキスト ボックス 4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73" name="テキスト ボックス 4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74" name="テキスト ボックス 4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103</xdr:row>
      <xdr:rowOff>132842</xdr:rowOff>
    </xdr:from>
    <xdr:to>
      <xdr:col>23</xdr:col>
      <xdr:colOff>568325</xdr:colOff>
      <xdr:row>104</xdr:row>
      <xdr:rowOff>62992</xdr:rowOff>
    </xdr:to>
    <xdr:sp macro="" textlink="">
      <xdr:nvSpPr>
        <xdr:cNvPr id="475" name="円/楕円 474"/>
        <xdr:cNvSpPr/>
      </xdr:nvSpPr>
      <xdr:spPr>
        <a:xfrm>
          <a:off x="16268700" y="1779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155719</xdr:rowOff>
    </xdr:from>
    <xdr:ext cx="405111" cy="259045"/>
    <xdr:sp macro="" textlink="">
      <xdr:nvSpPr>
        <xdr:cNvPr id="476" name="【公民館】&#10;有形固定資産減価償却率該当値テキスト"/>
        <xdr:cNvSpPr txBox="1"/>
      </xdr:nvSpPr>
      <xdr:spPr>
        <a:xfrm>
          <a:off x="16408400" y="1764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477" name="正方形/長方形 476"/>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78" name="正方形/長方形 47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79" name="正方形/長方形 47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80" name="正方形/長方形 47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81" name="正方形/長方形 48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82" name="正方形/長方形 48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83" name="正方形/長方形 48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484" name="正方形/長方形 483"/>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485" name="テキスト ボックス 48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486" name="直線コネクタ 48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487" name="直線コネクタ 486"/>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488" name="テキスト ボックス 487"/>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489" name="直線コネクタ 488"/>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490" name="テキスト ボックス 489"/>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491" name="直線コネクタ 490"/>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492" name="テキスト ボックス 491"/>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493" name="直線コネクタ 492"/>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494" name="テキスト ボックス 493"/>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495" name="直線コネクタ 494"/>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496" name="テキスト ボックス 495"/>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497" name="直線コネクタ 49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98" name="テキスト ボックス 49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499" name="【公民館】&#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99061</xdr:rowOff>
    </xdr:from>
    <xdr:to>
      <xdr:col>32</xdr:col>
      <xdr:colOff>186689</xdr:colOff>
      <xdr:row>108</xdr:row>
      <xdr:rowOff>29211</xdr:rowOff>
    </xdr:to>
    <xdr:cxnSp macro="">
      <xdr:nvCxnSpPr>
        <xdr:cNvPr id="500" name="直線コネクタ 499"/>
        <xdr:cNvCxnSpPr/>
      </xdr:nvCxnSpPr>
      <xdr:spPr>
        <a:xfrm flipV="1">
          <a:off x="22160864" y="17244061"/>
          <a:ext cx="0" cy="1301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33038</xdr:rowOff>
    </xdr:from>
    <xdr:ext cx="469744" cy="259045"/>
    <xdr:sp macro="" textlink="">
      <xdr:nvSpPr>
        <xdr:cNvPr id="501" name="【公民館】&#10;一人当たり面積最小値テキスト"/>
        <xdr:cNvSpPr txBox="1"/>
      </xdr:nvSpPr>
      <xdr:spPr>
        <a:xfrm>
          <a:off x="22250400" y="18549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0.097</a:t>
          </a:r>
          <a:endParaRPr kumimoji="1" lang="ja-JP" altLang="en-US" sz="1000" b="1">
            <a:latin typeface="ＭＳ Ｐゴシック"/>
          </a:endParaRPr>
        </a:p>
      </xdr:txBody>
    </xdr:sp>
    <xdr:clientData/>
  </xdr:oneCellAnchor>
  <xdr:twoCellAnchor>
    <xdr:from>
      <xdr:col>32</xdr:col>
      <xdr:colOff>98425</xdr:colOff>
      <xdr:row>108</xdr:row>
      <xdr:rowOff>29211</xdr:rowOff>
    </xdr:from>
    <xdr:to>
      <xdr:col>32</xdr:col>
      <xdr:colOff>276225</xdr:colOff>
      <xdr:row>108</xdr:row>
      <xdr:rowOff>29211</xdr:rowOff>
    </xdr:to>
    <xdr:cxnSp macro="">
      <xdr:nvCxnSpPr>
        <xdr:cNvPr id="502" name="直線コネクタ 501"/>
        <xdr:cNvCxnSpPr/>
      </xdr:nvCxnSpPr>
      <xdr:spPr>
        <a:xfrm>
          <a:off x="22072600" y="18545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45738</xdr:rowOff>
    </xdr:from>
    <xdr:ext cx="469744" cy="259045"/>
    <xdr:sp macro="" textlink="">
      <xdr:nvSpPr>
        <xdr:cNvPr id="503" name="【公民館】&#10;一人当たり面積最大値テキスト"/>
        <xdr:cNvSpPr txBox="1"/>
      </xdr:nvSpPr>
      <xdr:spPr>
        <a:xfrm>
          <a:off x="222504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a:t>
          </a:r>
          <a:endParaRPr kumimoji="1" lang="ja-JP" altLang="en-US" sz="1000" b="1">
            <a:latin typeface="ＭＳ Ｐゴシック"/>
          </a:endParaRPr>
        </a:p>
      </xdr:txBody>
    </xdr:sp>
    <xdr:clientData/>
  </xdr:oneCellAnchor>
  <xdr:twoCellAnchor>
    <xdr:from>
      <xdr:col>32</xdr:col>
      <xdr:colOff>98425</xdr:colOff>
      <xdr:row>100</xdr:row>
      <xdr:rowOff>99061</xdr:rowOff>
    </xdr:from>
    <xdr:to>
      <xdr:col>32</xdr:col>
      <xdr:colOff>276225</xdr:colOff>
      <xdr:row>100</xdr:row>
      <xdr:rowOff>99061</xdr:rowOff>
    </xdr:to>
    <xdr:cxnSp macro="">
      <xdr:nvCxnSpPr>
        <xdr:cNvPr id="504" name="直線コネクタ 503"/>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69866</xdr:rowOff>
    </xdr:from>
    <xdr:ext cx="469744" cy="259045"/>
    <xdr:sp macro="" textlink="">
      <xdr:nvSpPr>
        <xdr:cNvPr id="505" name="【公民館】&#10;一人当たり面積平均値テキスト"/>
        <xdr:cNvSpPr txBox="1"/>
      </xdr:nvSpPr>
      <xdr:spPr>
        <a:xfrm>
          <a:off x="22250400" y="179006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46989</xdr:rowOff>
    </xdr:from>
    <xdr:to>
      <xdr:col>32</xdr:col>
      <xdr:colOff>238125</xdr:colOff>
      <xdr:row>105</xdr:row>
      <xdr:rowOff>148589</xdr:rowOff>
    </xdr:to>
    <xdr:sp macro="" textlink="">
      <xdr:nvSpPr>
        <xdr:cNvPr id="506" name="フローチャート : 判断 505"/>
        <xdr:cNvSpPr/>
      </xdr:nvSpPr>
      <xdr:spPr>
        <a:xfrm>
          <a:off x="22110700" y="18049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07" name="テキスト ボックス 50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08" name="テキスト ボックス 50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09" name="テキスト ボックス 50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10" name="テキスト ボックス 50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11" name="テキスト ボックス 51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149861</xdr:rowOff>
    </xdr:from>
    <xdr:to>
      <xdr:col>32</xdr:col>
      <xdr:colOff>238125</xdr:colOff>
      <xdr:row>108</xdr:row>
      <xdr:rowOff>80011</xdr:rowOff>
    </xdr:to>
    <xdr:sp macro="" textlink="">
      <xdr:nvSpPr>
        <xdr:cNvPr id="512" name="円/楕円 511"/>
        <xdr:cNvSpPr/>
      </xdr:nvSpPr>
      <xdr:spPr>
        <a:xfrm>
          <a:off x="22110700" y="1849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107</xdr:row>
      <xdr:rowOff>64788</xdr:rowOff>
    </xdr:from>
    <xdr:ext cx="469744" cy="259045"/>
    <xdr:sp macro="" textlink="">
      <xdr:nvSpPr>
        <xdr:cNvPr id="513" name="【公民館】&#10;一人当たり面積該当値テキスト"/>
        <xdr:cNvSpPr txBox="1"/>
      </xdr:nvSpPr>
      <xdr:spPr>
        <a:xfrm>
          <a:off x="22250400"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0.097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514" name="正方形/長方形 513"/>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15" name="正方形/長方形 51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516" name="テキスト ボックス 515"/>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道路についての減価償却率は類似団体平均を上回っている、要因としては昭和５９年以前整備されたものが多いためである。今後は既存道路の維持補修、計画的な整備を進める。橋りょう・トンネルの一人当たり有形固定資産額については県及び類似団体平均を上回っている、その要因としては、人口に対し橋りょうが１４６橋と比較的多くあり、資産評価を再調達価格で算出しているためと思われる。今後は、平成２５年度に策定した、長寿命化修繕計画に基づき計画的かつ適切な維持管理に努める。公営住宅については、県及び類似団体平均を大きく下回っている。これは、公営住宅の建設が平成１１、１２年度及び平成２４年度に建設されており比較的償却年数が少ないことが要因である。認定こども園・幼稚園・保育所については、減価償却率は類似団体平均を上回っている。要因としては、平成２１年度より統合され認定こども園となったものの施設については、築３０年を超えているためである。一人あたり面積については人口規模に対し施設数が少なく類似団体平均を下回っている。学校施設については、減価償却率が類似団体平均を若干上回っているが、平成２８年度に小中一貫校を新設し町内の学校が一つに集約され有形固定資産償却率は低下すると予想される。公民館についても、築４０年を超え老朽化が進んでおり減価償却率が類似団体平均を上回っている。一人当たり面積についても人口に対し施設数が少なく類似団体平均を下回っている。全施設について、維持管理に係る経費の増加に留意しつつ老朽化対策に取り組んでいく必要がある。</a:t>
          </a: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9,477
9,398
44.30
5,292,139
4,880,429
357,786
3,026,164
3,442,611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12</xdr:row>
      <xdr:rowOff>101600</xdr:rowOff>
    </xdr:to>
    <xdr:sp macro="" textlink="">
      <xdr:nvSpPr>
        <xdr:cNvPr id="18" name="角丸四角形 17"/>
        <xdr:cNvSpPr/>
      </xdr:nvSpPr>
      <xdr:spPr>
        <a:xfrm>
          <a:off x="10693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12700</xdr:rowOff>
    </xdr:from>
    <xdr:to>
      <xdr:col>16</xdr:col>
      <xdr:colOff>3175</xdr:colOff>
      <xdr:row>6</xdr:row>
      <xdr:rowOff>12700</xdr:rowOff>
    </xdr:to>
    <xdr:cxnSp macro="">
      <xdr:nvCxnSpPr>
        <xdr:cNvPr id="22" name="直線コネクタ 21"/>
        <xdr:cNvCxnSpPr/>
      </xdr:nvCxnSpPr>
      <xdr:spPr>
        <a:xfrm flipH="1">
          <a:off x="10775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133350</xdr:rowOff>
    </xdr:from>
    <xdr:to>
      <xdr:col>15</xdr:col>
      <xdr:colOff>635000</xdr:colOff>
      <xdr:row>6</xdr:row>
      <xdr:rowOff>63500</xdr:rowOff>
    </xdr:to>
    <xdr:sp macro="" textlink="">
      <xdr:nvSpPr>
        <xdr:cNvPr id="23" name="円/楕円 22"/>
        <xdr:cNvSpPr/>
      </xdr:nvSpPr>
      <xdr:spPr>
        <a:xfrm>
          <a:off x="10829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57150</xdr:rowOff>
    </xdr:from>
    <xdr:to>
      <xdr:col>15</xdr:col>
      <xdr:colOff>635000</xdr:colOff>
      <xdr:row>7</xdr:row>
      <xdr:rowOff>158750</xdr:rowOff>
    </xdr:to>
    <xdr:sp macro="" textlink="">
      <xdr:nvSpPr>
        <xdr:cNvPr id="24" name="フローチャート : 判断 23"/>
        <xdr:cNvSpPr/>
      </xdr:nvSpPr>
      <xdr:spPr>
        <a:xfrm>
          <a:off x="10829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577850</xdr:colOff>
      <xdr:row>8</xdr:row>
      <xdr:rowOff>152400</xdr:rowOff>
    </xdr:from>
    <xdr:to>
      <xdr:col>15</xdr:col>
      <xdr:colOff>577850</xdr:colOff>
      <xdr:row>9</xdr:row>
      <xdr:rowOff>120650</xdr:rowOff>
    </xdr:to>
    <xdr:cxnSp macro="">
      <xdr:nvCxnSpPr>
        <xdr:cNvPr id="25" name="直線コネクタ 24"/>
        <xdr:cNvCxnSpPr/>
      </xdr:nvCxnSpPr>
      <xdr:spPr>
        <a:xfrm>
          <a:off x="10874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577850</xdr:colOff>
      <xdr:row>10</xdr:row>
      <xdr:rowOff>47625</xdr:rowOff>
    </xdr:from>
    <xdr:to>
      <xdr:col>15</xdr:col>
      <xdr:colOff>577850</xdr:colOff>
      <xdr:row>11</xdr:row>
      <xdr:rowOff>15875</xdr:rowOff>
    </xdr:to>
    <xdr:cxnSp macro="">
      <xdr:nvCxnSpPr>
        <xdr:cNvPr id="27" name="直線コネクタ 26"/>
        <xdr:cNvCxnSpPr/>
      </xdr:nvCxnSpPr>
      <xdr:spPr>
        <a:xfrm flipV="1">
          <a:off x="10874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227713" cy="259045"/>
    <xdr:sp macro="" textlink="">
      <xdr:nvSpPr>
        <xdr:cNvPr id="29" name="テキスト ボックス 28"/>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638175</xdr:colOff>
      <xdr:row>28</xdr:row>
      <xdr:rowOff>25400</xdr:rowOff>
    </xdr:to>
    <xdr:sp macro="" textlink="">
      <xdr:nvSpPr>
        <xdr:cNvPr id="33" name="正方形/長方形 32"/>
        <xdr:cNvSpPr/>
      </xdr:nvSpPr>
      <xdr:spPr>
        <a:xfrm>
          <a:off x="762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45.1</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638175</xdr:colOff>
      <xdr:row>44</xdr:row>
      <xdr:rowOff>76200</xdr:rowOff>
    </xdr:to>
    <xdr:sp macro="" textlink="">
      <xdr:nvSpPr>
        <xdr:cNvPr id="40" name="正方形/長方形 39"/>
        <xdr:cNvSpPr/>
      </xdr:nvSpPr>
      <xdr:spPr>
        <a:xfrm>
          <a:off x="762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24</xdr:row>
      <xdr:rowOff>76200</xdr:rowOff>
    </xdr:from>
    <xdr:to>
      <xdr:col>16</xdr:col>
      <xdr:colOff>307975</xdr:colOff>
      <xdr:row>28</xdr:row>
      <xdr:rowOff>25400</xdr:rowOff>
    </xdr:to>
    <xdr:sp macro="" textlink="">
      <xdr:nvSpPr>
        <xdr:cNvPr id="41" name="正方形/長方形 40"/>
        <xdr:cNvSpPr/>
      </xdr:nvSpPr>
      <xdr:spPr>
        <a:xfrm>
          <a:off x="6604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307975</xdr:colOff>
      <xdr:row>44</xdr:row>
      <xdr:rowOff>76200</xdr:rowOff>
    </xdr:to>
    <xdr:sp macro="" textlink="">
      <xdr:nvSpPr>
        <xdr:cNvPr id="48" name="正方形/長方形 47"/>
        <xdr:cNvSpPr/>
      </xdr:nvSpPr>
      <xdr:spPr>
        <a:xfrm>
          <a:off x="6604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46</xdr:row>
      <xdr:rowOff>114300</xdr:rowOff>
    </xdr:from>
    <xdr:to>
      <xdr:col>7</xdr:col>
      <xdr:colOff>638175</xdr:colOff>
      <xdr:row>50</xdr:row>
      <xdr:rowOff>63500</xdr:rowOff>
    </xdr:to>
    <xdr:sp macro="" textlink="">
      <xdr:nvSpPr>
        <xdr:cNvPr id="49" name="正方形/長方形 48"/>
        <xdr:cNvSpPr/>
      </xdr:nvSpPr>
      <xdr:spPr>
        <a:xfrm>
          <a:off x="762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638175</xdr:colOff>
      <xdr:row>66</xdr:row>
      <xdr:rowOff>114300</xdr:rowOff>
    </xdr:to>
    <xdr:sp macro="" textlink="">
      <xdr:nvSpPr>
        <xdr:cNvPr id="56" name="正方形/長方形 55"/>
        <xdr:cNvSpPr/>
      </xdr:nvSpPr>
      <xdr:spPr>
        <a:xfrm>
          <a:off x="762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59" name="テキスト ボックス 58"/>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61" name="テキスト ボックス 60"/>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69" name="テキスト ボックス 68"/>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71" name="テキスト ボックス 7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66</xdr:row>
      <xdr:rowOff>114300</xdr:rowOff>
    </xdr:to>
    <xdr:sp macro="" textlink="">
      <xdr:nvSpPr>
        <xdr:cNvPr id="72" name="【体育館・プール】&#10;有形固定資産減価償却率グラフ枠"/>
        <xdr:cNvSpPr/>
      </xdr:nvSpPr>
      <xdr:spPr>
        <a:xfrm>
          <a:off x="762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26670</xdr:rowOff>
    </xdr:from>
    <xdr:to>
      <xdr:col>6</xdr:col>
      <xdr:colOff>510540</xdr:colOff>
      <xdr:row>64</xdr:row>
      <xdr:rowOff>102870</xdr:rowOff>
    </xdr:to>
    <xdr:cxnSp macro="">
      <xdr:nvCxnSpPr>
        <xdr:cNvPr id="73" name="直線コネクタ 72"/>
        <xdr:cNvCxnSpPr/>
      </xdr:nvCxnSpPr>
      <xdr:spPr>
        <a:xfrm flipV="1">
          <a:off x="4634865" y="962787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106697</xdr:rowOff>
    </xdr:from>
    <xdr:ext cx="405111" cy="259045"/>
    <xdr:sp macro="" textlink="">
      <xdr:nvSpPr>
        <xdr:cNvPr id="74" name="【体育館・プール】&#10;有形固定資産減価償却率最小値テキスト"/>
        <xdr:cNvSpPr txBox="1"/>
      </xdr:nvSpPr>
      <xdr:spPr>
        <a:xfrm>
          <a:off x="47244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59.3</a:t>
          </a:r>
          <a:endParaRPr kumimoji="1" lang="ja-JP" altLang="en-US" sz="1000" b="1">
            <a:latin typeface="ＭＳ Ｐゴシック"/>
          </a:endParaRPr>
        </a:p>
      </xdr:txBody>
    </xdr:sp>
    <xdr:clientData/>
  </xdr:oneCellAnchor>
  <xdr:twoCellAnchor>
    <xdr:from>
      <xdr:col>6</xdr:col>
      <xdr:colOff>422275</xdr:colOff>
      <xdr:row>64</xdr:row>
      <xdr:rowOff>102870</xdr:rowOff>
    </xdr:from>
    <xdr:to>
      <xdr:col>6</xdr:col>
      <xdr:colOff>600075</xdr:colOff>
      <xdr:row>64</xdr:row>
      <xdr:rowOff>102870</xdr:rowOff>
    </xdr:to>
    <xdr:cxnSp macro="">
      <xdr:nvCxnSpPr>
        <xdr:cNvPr id="75" name="直線コネクタ 74"/>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144797</xdr:rowOff>
    </xdr:from>
    <xdr:ext cx="405111" cy="259045"/>
    <xdr:sp macro="" textlink="">
      <xdr:nvSpPr>
        <xdr:cNvPr id="76" name="【体育館・プール】&#10;有形固定資産減価償却率最大値テキスト"/>
        <xdr:cNvSpPr txBox="1"/>
      </xdr:nvSpPr>
      <xdr:spPr>
        <a:xfrm>
          <a:off x="47244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97.3</a:t>
          </a:r>
          <a:endParaRPr kumimoji="1" lang="ja-JP" altLang="en-US" sz="1000" b="1">
            <a:latin typeface="ＭＳ Ｐゴシック"/>
          </a:endParaRPr>
        </a:p>
      </xdr:txBody>
    </xdr:sp>
    <xdr:clientData/>
  </xdr:oneCellAnchor>
  <xdr:twoCellAnchor>
    <xdr:from>
      <xdr:col>6</xdr:col>
      <xdr:colOff>422275</xdr:colOff>
      <xdr:row>56</xdr:row>
      <xdr:rowOff>26670</xdr:rowOff>
    </xdr:from>
    <xdr:to>
      <xdr:col>6</xdr:col>
      <xdr:colOff>600075</xdr:colOff>
      <xdr:row>56</xdr:row>
      <xdr:rowOff>26670</xdr:rowOff>
    </xdr:to>
    <xdr:cxnSp macro="">
      <xdr:nvCxnSpPr>
        <xdr:cNvPr id="77" name="直線コネクタ 76"/>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55897</xdr:rowOff>
    </xdr:from>
    <xdr:ext cx="405111" cy="259045"/>
    <xdr:sp macro="" textlink="">
      <xdr:nvSpPr>
        <xdr:cNvPr id="78" name="【体育館・プール】&#10;有形固定資産減価償却率平均値テキスト"/>
        <xdr:cNvSpPr txBox="1"/>
      </xdr:nvSpPr>
      <xdr:spPr>
        <a:xfrm>
          <a:off x="4724400" y="103428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33020</xdr:rowOff>
    </xdr:from>
    <xdr:to>
      <xdr:col>6</xdr:col>
      <xdr:colOff>561975</xdr:colOff>
      <xdr:row>61</xdr:row>
      <xdr:rowOff>134620</xdr:rowOff>
    </xdr:to>
    <xdr:sp macro="" textlink="">
      <xdr:nvSpPr>
        <xdr:cNvPr id="79" name="フローチャート : 判断 78"/>
        <xdr:cNvSpPr/>
      </xdr:nvSpPr>
      <xdr:spPr>
        <a:xfrm>
          <a:off x="4584700" y="104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80" name="テキスト ボックス 7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81" name="テキスト ボックス 8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82" name="テキスト ボックス 8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83" name="テキスト ボックス 8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84" name="テキスト ボックス 8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62</xdr:row>
      <xdr:rowOff>139700</xdr:rowOff>
    </xdr:from>
    <xdr:to>
      <xdr:col>6</xdr:col>
      <xdr:colOff>561975</xdr:colOff>
      <xdr:row>63</xdr:row>
      <xdr:rowOff>69850</xdr:rowOff>
    </xdr:to>
    <xdr:sp macro="" textlink="">
      <xdr:nvSpPr>
        <xdr:cNvPr id="85" name="円/楕円 84"/>
        <xdr:cNvSpPr/>
      </xdr:nvSpPr>
      <xdr:spPr>
        <a:xfrm>
          <a:off x="4584700" y="1076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118127</xdr:rowOff>
    </xdr:from>
    <xdr:ext cx="405111" cy="259045"/>
    <xdr:sp macro="" textlink="">
      <xdr:nvSpPr>
        <xdr:cNvPr id="86" name="【体育館・プール】&#10;有形固定資産減価償却率該当値テキスト"/>
        <xdr:cNvSpPr txBox="1"/>
      </xdr:nvSpPr>
      <xdr:spPr>
        <a:xfrm>
          <a:off x="4724400"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307975</xdr:colOff>
      <xdr:row>50</xdr:row>
      <xdr:rowOff>63500</xdr:rowOff>
    </xdr:to>
    <xdr:sp macro="" textlink="">
      <xdr:nvSpPr>
        <xdr:cNvPr id="87" name="正方形/長方形 86"/>
        <xdr:cNvSpPr/>
      </xdr:nvSpPr>
      <xdr:spPr>
        <a:xfrm>
          <a:off x="6604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88" name="正方形/長方形 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89" name="正方形/長方形 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90" name="正方形/長方形 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91" name="正方形/長方形 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0.109</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92" name="正方形/長方形 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93" name="正方形/長方形 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307975</xdr:colOff>
      <xdr:row>66</xdr:row>
      <xdr:rowOff>114300</xdr:rowOff>
    </xdr:to>
    <xdr:sp macro="" textlink="">
      <xdr:nvSpPr>
        <xdr:cNvPr id="94" name="正方形/長方形 93"/>
        <xdr:cNvSpPr/>
      </xdr:nvSpPr>
      <xdr:spPr>
        <a:xfrm>
          <a:off x="6604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95" name="テキスト ボックス 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96" name="直線コネクタ 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97" name="直線コネクタ 9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159855</xdr:rowOff>
    </xdr:from>
    <xdr:ext cx="467179" cy="259045"/>
    <xdr:sp macro="" textlink="">
      <xdr:nvSpPr>
        <xdr:cNvPr id="98" name="テキスト ボックス 97"/>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99" name="直線コネクタ 9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62</xdr:row>
      <xdr:rowOff>4734</xdr:rowOff>
    </xdr:from>
    <xdr:ext cx="467179" cy="259045"/>
    <xdr:sp macro="" textlink="">
      <xdr:nvSpPr>
        <xdr:cNvPr id="100" name="テキスト ボックス 99"/>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01" name="直線コネクタ 10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60</xdr:row>
      <xdr:rowOff>21062</xdr:rowOff>
    </xdr:from>
    <xdr:ext cx="467179" cy="259045"/>
    <xdr:sp macro="" textlink="">
      <xdr:nvSpPr>
        <xdr:cNvPr id="102" name="テキスト ボックス 101"/>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03" name="直線コネクタ 10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58</xdr:row>
      <xdr:rowOff>37392</xdr:rowOff>
    </xdr:from>
    <xdr:ext cx="467179" cy="259045"/>
    <xdr:sp macro="" textlink="">
      <xdr:nvSpPr>
        <xdr:cNvPr id="104" name="テキスト ボックス 103"/>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05" name="直線コネクタ 10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53720</xdr:rowOff>
    </xdr:from>
    <xdr:ext cx="467179" cy="259045"/>
    <xdr:sp macro="" textlink="">
      <xdr:nvSpPr>
        <xdr:cNvPr id="106" name="テキスト ボックス 105"/>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07" name="直線コネクタ 10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70049</xdr:rowOff>
    </xdr:from>
    <xdr:ext cx="467179" cy="259045"/>
    <xdr:sp macro="" textlink="">
      <xdr:nvSpPr>
        <xdr:cNvPr id="108" name="テキスト ボックス 107"/>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09" name="直線コネクタ 10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10" name="テキスト ボックス 10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66</xdr:row>
      <xdr:rowOff>114300</xdr:rowOff>
    </xdr:to>
    <xdr:sp macro="" textlink="">
      <xdr:nvSpPr>
        <xdr:cNvPr id="111" name="【体育館・プール】&#10;一人当たり面積グラフ枠"/>
        <xdr:cNvSpPr/>
      </xdr:nvSpPr>
      <xdr:spPr>
        <a:xfrm>
          <a:off x="6604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155122</xdr:rowOff>
    </xdr:from>
    <xdr:to>
      <xdr:col>15</xdr:col>
      <xdr:colOff>180340</xdr:colOff>
      <xdr:row>63</xdr:row>
      <xdr:rowOff>164919</xdr:rowOff>
    </xdr:to>
    <xdr:cxnSp macro="">
      <xdr:nvCxnSpPr>
        <xdr:cNvPr id="112" name="直線コネクタ 111"/>
        <xdr:cNvCxnSpPr/>
      </xdr:nvCxnSpPr>
      <xdr:spPr>
        <a:xfrm flipV="1">
          <a:off x="10476865" y="9584872"/>
          <a:ext cx="0" cy="1381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168746</xdr:rowOff>
    </xdr:from>
    <xdr:ext cx="469744" cy="259045"/>
    <xdr:sp macro="" textlink="">
      <xdr:nvSpPr>
        <xdr:cNvPr id="113" name="【体育館・プール】&#10;一人当たり面積最小値テキスト"/>
        <xdr:cNvSpPr txBox="1"/>
      </xdr:nvSpPr>
      <xdr:spPr>
        <a:xfrm>
          <a:off x="10566400" y="10970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0.126</a:t>
          </a:r>
          <a:endParaRPr kumimoji="1" lang="ja-JP" altLang="en-US" sz="1000" b="1">
            <a:latin typeface="ＭＳ Ｐゴシック"/>
          </a:endParaRPr>
        </a:p>
      </xdr:txBody>
    </xdr:sp>
    <xdr:clientData/>
  </xdr:oneCellAnchor>
  <xdr:twoCellAnchor>
    <xdr:from>
      <xdr:col>15</xdr:col>
      <xdr:colOff>92075</xdr:colOff>
      <xdr:row>63</xdr:row>
      <xdr:rowOff>164919</xdr:rowOff>
    </xdr:from>
    <xdr:to>
      <xdr:col>15</xdr:col>
      <xdr:colOff>269875</xdr:colOff>
      <xdr:row>63</xdr:row>
      <xdr:rowOff>164919</xdr:rowOff>
    </xdr:to>
    <xdr:cxnSp macro="">
      <xdr:nvCxnSpPr>
        <xdr:cNvPr id="114" name="直線コネクタ 113"/>
        <xdr:cNvCxnSpPr/>
      </xdr:nvCxnSpPr>
      <xdr:spPr>
        <a:xfrm>
          <a:off x="10388600" y="10966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101799</xdr:rowOff>
    </xdr:from>
    <xdr:ext cx="469744" cy="259045"/>
    <xdr:sp macro="" textlink="">
      <xdr:nvSpPr>
        <xdr:cNvPr id="115" name="【体育館・プール】&#10;一人当たり面積最大値テキスト"/>
        <xdr:cNvSpPr txBox="1"/>
      </xdr:nvSpPr>
      <xdr:spPr>
        <a:xfrm>
          <a:off x="10566400" y="9360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1.395</a:t>
          </a:r>
          <a:endParaRPr kumimoji="1" lang="ja-JP" altLang="en-US" sz="1000" b="1">
            <a:latin typeface="ＭＳ Ｐゴシック"/>
          </a:endParaRPr>
        </a:p>
      </xdr:txBody>
    </xdr:sp>
    <xdr:clientData/>
  </xdr:oneCellAnchor>
  <xdr:twoCellAnchor>
    <xdr:from>
      <xdr:col>15</xdr:col>
      <xdr:colOff>92075</xdr:colOff>
      <xdr:row>55</xdr:row>
      <xdr:rowOff>155122</xdr:rowOff>
    </xdr:from>
    <xdr:to>
      <xdr:col>15</xdr:col>
      <xdr:colOff>269875</xdr:colOff>
      <xdr:row>55</xdr:row>
      <xdr:rowOff>155122</xdr:rowOff>
    </xdr:to>
    <xdr:cxnSp macro="">
      <xdr:nvCxnSpPr>
        <xdr:cNvPr id="116" name="直線コネクタ 115"/>
        <xdr:cNvCxnSpPr/>
      </xdr:nvCxnSpPr>
      <xdr:spPr>
        <a:xfrm>
          <a:off x="10388600" y="958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60796</xdr:rowOff>
    </xdr:from>
    <xdr:ext cx="469744" cy="259045"/>
    <xdr:sp macro="" textlink="">
      <xdr:nvSpPr>
        <xdr:cNvPr id="117" name="【体育館・プール】&#10;一人当たり面積平均値テキスト"/>
        <xdr:cNvSpPr txBox="1"/>
      </xdr:nvSpPr>
      <xdr:spPr>
        <a:xfrm>
          <a:off x="10566400" y="103477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0.511</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37919</xdr:rowOff>
    </xdr:from>
    <xdr:to>
      <xdr:col>15</xdr:col>
      <xdr:colOff>231775</xdr:colOff>
      <xdr:row>61</xdr:row>
      <xdr:rowOff>139519</xdr:rowOff>
    </xdr:to>
    <xdr:sp macro="" textlink="">
      <xdr:nvSpPr>
        <xdr:cNvPr id="118" name="フローチャート : 判断 117"/>
        <xdr:cNvSpPr/>
      </xdr:nvSpPr>
      <xdr:spPr>
        <a:xfrm>
          <a:off x="10426700" y="1049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19" name="テキスト ボックス 11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20" name="テキスト ボックス 11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21" name="テキスト ボックス 12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22" name="テキスト ボックス 12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23" name="テキスト ボックス 12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63</xdr:row>
      <xdr:rowOff>114119</xdr:rowOff>
    </xdr:from>
    <xdr:to>
      <xdr:col>15</xdr:col>
      <xdr:colOff>231775</xdr:colOff>
      <xdr:row>64</xdr:row>
      <xdr:rowOff>44269</xdr:rowOff>
    </xdr:to>
    <xdr:sp macro="" textlink="">
      <xdr:nvSpPr>
        <xdr:cNvPr id="124" name="円/楕円 123"/>
        <xdr:cNvSpPr/>
      </xdr:nvSpPr>
      <xdr:spPr>
        <a:xfrm>
          <a:off x="10426700" y="1091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63</xdr:row>
      <xdr:rowOff>29046</xdr:rowOff>
    </xdr:from>
    <xdr:ext cx="469744" cy="259045"/>
    <xdr:sp macro="" textlink="">
      <xdr:nvSpPr>
        <xdr:cNvPr id="125" name="【体育館・プール】&#10;一人当たり面積該当値テキスト"/>
        <xdr:cNvSpPr txBox="1"/>
      </xdr:nvSpPr>
      <xdr:spPr>
        <a:xfrm>
          <a:off x="10566400" y="1083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0.126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638175</xdr:colOff>
      <xdr:row>72</xdr:row>
      <xdr:rowOff>101600</xdr:rowOff>
    </xdr:to>
    <xdr:sp macro="" textlink="">
      <xdr:nvSpPr>
        <xdr:cNvPr id="126" name="正方形/長方形 125"/>
        <xdr:cNvSpPr/>
      </xdr:nvSpPr>
      <xdr:spPr>
        <a:xfrm>
          <a:off x="762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27" name="正方形/長方形 12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28" name="正方形/長方形 12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29" name="正方形/長方形 12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30" name="正方形/長方形 12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31" name="正方形/長方形 13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32" name="正方形/長方形 13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638175</xdr:colOff>
      <xdr:row>88</xdr:row>
      <xdr:rowOff>152400</xdr:rowOff>
    </xdr:to>
    <xdr:sp macro="" textlink="">
      <xdr:nvSpPr>
        <xdr:cNvPr id="133" name="正方形/長方形 132"/>
        <xdr:cNvSpPr/>
      </xdr:nvSpPr>
      <xdr:spPr>
        <a:xfrm>
          <a:off x="762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34" name="テキスト ボックス 13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35" name="直線コネクタ 13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36" name="テキスト ボックス 135"/>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37" name="直線コネクタ 136"/>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38" name="テキスト ボックス 137"/>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39" name="直線コネクタ 138"/>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40" name="テキスト ボックス 139"/>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141" name="直線コネクタ 140"/>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142" name="テキスト ボックス 141"/>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143" name="直線コネクタ 142"/>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77</xdr:row>
      <xdr:rowOff>67327</xdr:rowOff>
    </xdr:from>
    <xdr:ext cx="403059" cy="259045"/>
    <xdr:sp macro="" textlink="">
      <xdr:nvSpPr>
        <xdr:cNvPr id="144" name="テキスト ボックス 143"/>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145" name="直線コネクタ 1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146" name="テキスト ボックス 14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88</xdr:row>
      <xdr:rowOff>152400</xdr:rowOff>
    </xdr:to>
    <xdr:sp macro="" textlink="">
      <xdr:nvSpPr>
        <xdr:cNvPr id="147" name="【福祉施設】&#10;有形固定資産減価償却率グラフ枠"/>
        <xdr:cNvSpPr/>
      </xdr:nvSpPr>
      <xdr:spPr>
        <a:xfrm>
          <a:off x="762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58674</xdr:rowOff>
    </xdr:from>
    <xdr:to>
      <xdr:col>6</xdr:col>
      <xdr:colOff>510540</xdr:colOff>
      <xdr:row>86</xdr:row>
      <xdr:rowOff>124968</xdr:rowOff>
    </xdr:to>
    <xdr:cxnSp macro="">
      <xdr:nvCxnSpPr>
        <xdr:cNvPr id="148" name="直線コネクタ 147"/>
        <xdr:cNvCxnSpPr/>
      </xdr:nvCxnSpPr>
      <xdr:spPr>
        <a:xfrm flipV="1">
          <a:off x="4634865" y="13603224"/>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128795</xdr:rowOff>
    </xdr:from>
    <xdr:ext cx="405111" cy="259045"/>
    <xdr:sp macro="" textlink="">
      <xdr:nvSpPr>
        <xdr:cNvPr id="149" name="【福祉施設】&#10;有形固定資産減価償却率最小値テキスト"/>
        <xdr:cNvSpPr txBox="1"/>
      </xdr:nvSpPr>
      <xdr:spPr>
        <a:xfrm>
          <a:off x="4724400" y="1487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a:t>
          </a:r>
          <a:endParaRPr kumimoji="1" lang="ja-JP" altLang="en-US" sz="1000" b="1">
            <a:latin typeface="ＭＳ Ｐゴシック"/>
          </a:endParaRPr>
        </a:p>
      </xdr:txBody>
    </xdr:sp>
    <xdr:clientData/>
  </xdr:oneCellAnchor>
  <xdr:twoCellAnchor>
    <xdr:from>
      <xdr:col>6</xdr:col>
      <xdr:colOff>422275</xdr:colOff>
      <xdr:row>86</xdr:row>
      <xdr:rowOff>124968</xdr:rowOff>
    </xdr:from>
    <xdr:to>
      <xdr:col>6</xdr:col>
      <xdr:colOff>600075</xdr:colOff>
      <xdr:row>86</xdr:row>
      <xdr:rowOff>124968</xdr:rowOff>
    </xdr:to>
    <xdr:cxnSp macro="">
      <xdr:nvCxnSpPr>
        <xdr:cNvPr id="150" name="直線コネクタ 149"/>
        <xdr:cNvCxnSpPr/>
      </xdr:nvCxnSpPr>
      <xdr:spPr>
        <a:xfrm>
          <a:off x="4546600" y="1486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78</xdr:row>
      <xdr:rowOff>5351</xdr:rowOff>
    </xdr:from>
    <xdr:ext cx="405111" cy="259045"/>
    <xdr:sp macro="" textlink="">
      <xdr:nvSpPr>
        <xdr:cNvPr id="151" name="【福祉施設】&#10;有形固定資産減価償却率最大値テキスト"/>
        <xdr:cNvSpPr txBox="1"/>
      </xdr:nvSpPr>
      <xdr:spPr>
        <a:xfrm>
          <a:off x="4724400" y="1337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75.8</a:t>
          </a:r>
          <a:endParaRPr kumimoji="1" lang="ja-JP" altLang="en-US" sz="1000" b="1">
            <a:latin typeface="ＭＳ Ｐゴシック"/>
          </a:endParaRPr>
        </a:p>
      </xdr:txBody>
    </xdr:sp>
    <xdr:clientData/>
  </xdr:oneCellAnchor>
  <xdr:twoCellAnchor>
    <xdr:from>
      <xdr:col>6</xdr:col>
      <xdr:colOff>422275</xdr:colOff>
      <xdr:row>79</xdr:row>
      <xdr:rowOff>58674</xdr:rowOff>
    </xdr:from>
    <xdr:to>
      <xdr:col>6</xdr:col>
      <xdr:colOff>600075</xdr:colOff>
      <xdr:row>79</xdr:row>
      <xdr:rowOff>58674</xdr:rowOff>
    </xdr:to>
    <xdr:cxnSp macro="">
      <xdr:nvCxnSpPr>
        <xdr:cNvPr id="152" name="直線コネクタ 151"/>
        <xdr:cNvCxnSpPr/>
      </xdr:nvCxnSpPr>
      <xdr:spPr>
        <a:xfrm>
          <a:off x="4546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125747</xdr:rowOff>
    </xdr:from>
    <xdr:ext cx="405111" cy="259045"/>
    <xdr:sp macro="" textlink="">
      <xdr:nvSpPr>
        <xdr:cNvPr id="153" name="【福祉施設】&#10;有形固定資産減価償却率平均値テキスト"/>
        <xdr:cNvSpPr txBox="1"/>
      </xdr:nvSpPr>
      <xdr:spPr>
        <a:xfrm>
          <a:off x="4724400" y="14527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147320</xdr:rowOff>
    </xdr:from>
    <xdr:to>
      <xdr:col>6</xdr:col>
      <xdr:colOff>561975</xdr:colOff>
      <xdr:row>85</xdr:row>
      <xdr:rowOff>77470</xdr:rowOff>
    </xdr:to>
    <xdr:sp macro="" textlink="">
      <xdr:nvSpPr>
        <xdr:cNvPr id="154" name="フローチャート : 判断 153"/>
        <xdr:cNvSpPr/>
      </xdr:nvSpPr>
      <xdr:spPr>
        <a:xfrm>
          <a:off x="45847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155" name="テキスト ボックス 15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156" name="テキスト ボックス 15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157" name="テキスト ボックス 15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158" name="テキスト ボックス 15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159" name="テキスト ボックス 15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84</xdr:row>
      <xdr:rowOff>42163</xdr:rowOff>
    </xdr:from>
    <xdr:to>
      <xdr:col>6</xdr:col>
      <xdr:colOff>561975</xdr:colOff>
      <xdr:row>84</xdr:row>
      <xdr:rowOff>143763</xdr:rowOff>
    </xdr:to>
    <xdr:sp macro="" textlink="">
      <xdr:nvSpPr>
        <xdr:cNvPr id="160" name="円/楕円 159"/>
        <xdr:cNvSpPr/>
      </xdr:nvSpPr>
      <xdr:spPr>
        <a:xfrm>
          <a:off x="4584700" y="1444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83</xdr:row>
      <xdr:rowOff>65040</xdr:rowOff>
    </xdr:from>
    <xdr:ext cx="405111" cy="259045"/>
    <xdr:sp macro="" textlink="">
      <xdr:nvSpPr>
        <xdr:cNvPr id="161" name="【福祉施設】&#10;有形固定資産減価償却率該当値テキスト"/>
        <xdr:cNvSpPr txBox="1"/>
      </xdr:nvSpPr>
      <xdr:spPr>
        <a:xfrm>
          <a:off x="4724400" y="14295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307975</xdr:colOff>
      <xdr:row>72</xdr:row>
      <xdr:rowOff>101600</xdr:rowOff>
    </xdr:to>
    <xdr:sp macro="" textlink="">
      <xdr:nvSpPr>
        <xdr:cNvPr id="162" name="正方形/長方形 161"/>
        <xdr:cNvSpPr/>
      </xdr:nvSpPr>
      <xdr:spPr>
        <a:xfrm>
          <a:off x="6604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163" name="正方形/長方形 16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164" name="正方形/長方形 16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165" name="正方形/長方形 16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166" name="正方形/長方形 16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167" name="正方形/長方形 16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168" name="正方形/長方形 16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307975</xdr:colOff>
      <xdr:row>88</xdr:row>
      <xdr:rowOff>152400</xdr:rowOff>
    </xdr:to>
    <xdr:sp macro="" textlink="">
      <xdr:nvSpPr>
        <xdr:cNvPr id="169" name="正方形/長方形 168"/>
        <xdr:cNvSpPr/>
      </xdr:nvSpPr>
      <xdr:spPr>
        <a:xfrm>
          <a:off x="6604000" y="1295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170" name="テキスト ボックス 16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171" name="直線コネクタ 17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88</xdr:row>
      <xdr:rowOff>10177</xdr:rowOff>
    </xdr:from>
    <xdr:ext cx="467179" cy="259045"/>
    <xdr:sp macro="" textlink="">
      <xdr:nvSpPr>
        <xdr:cNvPr id="172" name="テキスト ボックス 171"/>
        <xdr:cNvSpPr txBox="1"/>
      </xdr:nvSpPr>
      <xdr:spPr>
        <a:xfrm>
          <a:off x="6136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86</xdr:row>
      <xdr:rowOff>114300</xdr:rowOff>
    </xdr:from>
    <xdr:to>
      <xdr:col>16</xdr:col>
      <xdr:colOff>307975</xdr:colOff>
      <xdr:row>86</xdr:row>
      <xdr:rowOff>114300</xdr:rowOff>
    </xdr:to>
    <xdr:cxnSp macro="">
      <xdr:nvCxnSpPr>
        <xdr:cNvPr id="173" name="直線コネクタ 172"/>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174" name="テキスト ボックス 173"/>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175" name="直線コネクタ 174"/>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176" name="テキスト ボックス 175"/>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177" name="直線コネクタ 176"/>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178" name="テキスト ボックス 177"/>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179" name="直線コネクタ 178"/>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180" name="テキスト ボックス 179"/>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181" name="直線コネクタ 180"/>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182" name="テキスト ボックス 181"/>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183" name="直線コネクタ 18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184" name="テキスト ボックス 18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88</xdr:row>
      <xdr:rowOff>152400</xdr:rowOff>
    </xdr:to>
    <xdr:sp macro="" textlink="">
      <xdr:nvSpPr>
        <xdr:cNvPr id="185" name="【福祉施設】&#10;一人当たり面積グラフ枠"/>
        <xdr:cNvSpPr/>
      </xdr:nvSpPr>
      <xdr:spPr>
        <a:xfrm>
          <a:off x="6604000" y="1295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19050</xdr:rowOff>
    </xdr:from>
    <xdr:to>
      <xdr:col>15</xdr:col>
      <xdr:colOff>180340</xdr:colOff>
      <xdr:row>85</xdr:row>
      <xdr:rowOff>167639</xdr:rowOff>
    </xdr:to>
    <xdr:cxnSp macro="">
      <xdr:nvCxnSpPr>
        <xdr:cNvPr id="186" name="直線コネクタ 185"/>
        <xdr:cNvCxnSpPr/>
      </xdr:nvCxnSpPr>
      <xdr:spPr>
        <a:xfrm flipV="1">
          <a:off x="10476865" y="13220700"/>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16</xdr:rowOff>
    </xdr:from>
    <xdr:ext cx="469744" cy="259045"/>
    <xdr:sp macro="" textlink="">
      <xdr:nvSpPr>
        <xdr:cNvPr id="187" name="【福祉施設】&#10;一人当たり面積最小値テキスト"/>
        <xdr:cNvSpPr txBox="1"/>
      </xdr:nvSpPr>
      <xdr:spPr>
        <a:xfrm>
          <a:off x="10566400" y="1474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0.131</a:t>
          </a:r>
          <a:endParaRPr kumimoji="1" lang="ja-JP" altLang="en-US" sz="1000" b="1">
            <a:latin typeface="ＭＳ Ｐゴシック"/>
          </a:endParaRPr>
        </a:p>
      </xdr:txBody>
    </xdr:sp>
    <xdr:clientData/>
  </xdr:oneCellAnchor>
  <xdr:twoCellAnchor>
    <xdr:from>
      <xdr:col>15</xdr:col>
      <xdr:colOff>92075</xdr:colOff>
      <xdr:row>85</xdr:row>
      <xdr:rowOff>167639</xdr:rowOff>
    </xdr:from>
    <xdr:to>
      <xdr:col>15</xdr:col>
      <xdr:colOff>269875</xdr:colOff>
      <xdr:row>85</xdr:row>
      <xdr:rowOff>167639</xdr:rowOff>
    </xdr:to>
    <xdr:cxnSp macro="">
      <xdr:nvCxnSpPr>
        <xdr:cNvPr id="188" name="直線コネクタ 187"/>
        <xdr:cNvCxnSpPr/>
      </xdr:nvCxnSpPr>
      <xdr:spPr>
        <a:xfrm>
          <a:off x="10388600" y="14740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75</xdr:row>
      <xdr:rowOff>137177</xdr:rowOff>
    </xdr:from>
    <xdr:ext cx="469744" cy="259045"/>
    <xdr:sp macro="" textlink="">
      <xdr:nvSpPr>
        <xdr:cNvPr id="189" name="【福祉施設】&#10;一人当たり面積最大値テキスト"/>
        <xdr:cNvSpPr txBox="1"/>
      </xdr:nvSpPr>
      <xdr:spPr>
        <a:xfrm>
          <a:off x="10566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0.530</a:t>
          </a:r>
          <a:endParaRPr kumimoji="1" lang="ja-JP" altLang="en-US" sz="1000" b="1">
            <a:latin typeface="ＭＳ Ｐゴシック"/>
          </a:endParaRPr>
        </a:p>
      </xdr:txBody>
    </xdr:sp>
    <xdr:clientData/>
  </xdr:oneCellAnchor>
  <xdr:twoCellAnchor>
    <xdr:from>
      <xdr:col>15</xdr:col>
      <xdr:colOff>92075</xdr:colOff>
      <xdr:row>77</xdr:row>
      <xdr:rowOff>19050</xdr:rowOff>
    </xdr:from>
    <xdr:to>
      <xdr:col>15</xdr:col>
      <xdr:colOff>269875</xdr:colOff>
      <xdr:row>77</xdr:row>
      <xdr:rowOff>19050</xdr:rowOff>
    </xdr:to>
    <xdr:cxnSp macro="">
      <xdr:nvCxnSpPr>
        <xdr:cNvPr id="190" name="直線コネクタ 189"/>
        <xdr:cNvCxnSpPr/>
      </xdr:nvCxnSpPr>
      <xdr:spPr>
        <a:xfrm>
          <a:off x="10388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81</xdr:row>
      <xdr:rowOff>55897</xdr:rowOff>
    </xdr:from>
    <xdr:ext cx="469744" cy="259045"/>
    <xdr:sp macro="" textlink="">
      <xdr:nvSpPr>
        <xdr:cNvPr id="191" name="【福祉施設】&#10;一人当たり面積平均値テキスト"/>
        <xdr:cNvSpPr txBox="1"/>
      </xdr:nvSpPr>
      <xdr:spPr>
        <a:xfrm>
          <a:off x="10566400" y="1394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0.288</a:t>
          </a:r>
          <a:endParaRPr kumimoji="1" lang="ja-JP" altLang="en-US" sz="1000" b="1">
            <a:solidFill>
              <a:srgbClr val="000080"/>
            </a:solidFill>
            <a:latin typeface="ＭＳ Ｐゴシック"/>
          </a:endParaRPr>
        </a:p>
      </xdr:txBody>
    </xdr:sp>
    <xdr:clientData/>
  </xdr:oneCellAnchor>
  <xdr:twoCellAnchor>
    <xdr:from>
      <xdr:col>15</xdr:col>
      <xdr:colOff>130175</xdr:colOff>
      <xdr:row>82</xdr:row>
      <xdr:rowOff>33020</xdr:rowOff>
    </xdr:from>
    <xdr:to>
      <xdr:col>15</xdr:col>
      <xdr:colOff>231775</xdr:colOff>
      <xdr:row>82</xdr:row>
      <xdr:rowOff>134620</xdr:rowOff>
    </xdr:to>
    <xdr:sp macro="" textlink="">
      <xdr:nvSpPr>
        <xdr:cNvPr id="192" name="フローチャート : 判断 191"/>
        <xdr:cNvSpPr/>
      </xdr:nvSpPr>
      <xdr:spPr>
        <a:xfrm>
          <a:off x="10426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193" name="テキスト ボックス 1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194" name="テキスト ボックス 1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195" name="テキスト ボックス 1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196" name="テキスト ボックス 1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197" name="テキスト ボックス 1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85</xdr:row>
      <xdr:rowOff>116839</xdr:rowOff>
    </xdr:from>
    <xdr:to>
      <xdr:col>15</xdr:col>
      <xdr:colOff>231775</xdr:colOff>
      <xdr:row>86</xdr:row>
      <xdr:rowOff>46989</xdr:rowOff>
    </xdr:to>
    <xdr:sp macro="" textlink="">
      <xdr:nvSpPr>
        <xdr:cNvPr id="198" name="円/楕円 197"/>
        <xdr:cNvSpPr/>
      </xdr:nvSpPr>
      <xdr:spPr>
        <a:xfrm>
          <a:off x="10426700" y="1469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31766</xdr:rowOff>
    </xdr:from>
    <xdr:ext cx="469744" cy="259045"/>
    <xdr:sp macro="" textlink="">
      <xdr:nvSpPr>
        <xdr:cNvPr id="199" name="【福祉施設】&#10;一人当たり面積該当値テキスト"/>
        <xdr:cNvSpPr txBox="1"/>
      </xdr:nvSpPr>
      <xdr:spPr>
        <a:xfrm>
          <a:off x="10566400" y="14605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0.131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638175</xdr:colOff>
      <xdr:row>94</xdr:row>
      <xdr:rowOff>139700</xdr:rowOff>
    </xdr:to>
    <xdr:sp macro="" textlink="">
      <xdr:nvSpPr>
        <xdr:cNvPr id="200" name="正方形/長方形 199"/>
        <xdr:cNvSpPr/>
      </xdr:nvSpPr>
      <xdr:spPr>
        <a:xfrm>
          <a:off x="762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1" name="正方形/長方形 20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02" name="正方形/長方形 20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03" name="正方形/長方形 20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04" name="正方形/長方形 20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05" name="正方形/長方形 20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06" name="正方形/長方形 20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638175</xdr:colOff>
      <xdr:row>111</xdr:row>
      <xdr:rowOff>19050</xdr:rowOff>
    </xdr:to>
    <xdr:sp macro="" textlink="">
      <xdr:nvSpPr>
        <xdr:cNvPr id="207" name="正方形/長方形 206"/>
        <xdr:cNvSpPr/>
      </xdr:nvSpPr>
      <xdr:spPr>
        <a:xfrm>
          <a:off x="762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307975</xdr:colOff>
      <xdr:row>94</xdr:row>
      <xdr:rowOff>139700</xdr:rowOff>
    </xdr:to>
    <xdr:sp macro="" textlink="">
      <xdr:nvSpPr>
        <xdr:cNvPr id="208" name="正方形/長方形 207"/>
        <xdr:cNvSpPr/>
      </xdr:nvSpPr>
      <xdr:spPr>
        <a:xfrm>
          <a:off x="6604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09" name="正方形/長方形 2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10" name="正方形/長方形 2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11" name="正方形/長方形 2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12" name="正方形/長方形 2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0.093</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13" name="正方形/長方形 2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14" name="正方形/長方形 2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307975</xdr:colOff>
      <xdr:row>111</xdr:row>
      <xdr:rowOff>19050</xdr:rowOff>
    </xdr:to>
    <xdr:sp macro="" textlink="">
      <xdr:nvSpPr>
        <xdr:cNvPr id="215" name="正方形/長方形 214"/>
        <xdr:cNvSpPr/>
      </xdr:nvSpPr>
      <xdr:spPr>
        <a:xfrm>
          <a:off x="6604000" y="1676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644525</xdr:colOff>
      <xdr:row>28</xdr:row>
      <xdr:rowOff>25400</xdr:rowOff>
    </xdr:to>
    <xdr:sp macro="" textlink="">
      <xdr:nvSpPr>
        <xdr:cNvPr id="216" name="正方形/長方形 215"/>
        <xdr:cNvSpPr/>
      </xdr:nvSpPr>
      <xdr:spPr>
        <a:xfrm>
          <a:off x="12446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17" name="正方形/長方形 21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18" name="正方形/長方形 21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19" name="正方形/長方形 21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20" name="正方形/長方形 21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21" name="正方形/長方形 22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22" name="正方形/長方形 22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644525</xdr:colOff>
      <xdr:row>44</xdr:row>
      <xdr:rowOff>76200</xdr:rowOff>
    </xdr:to>
    <xdr:sp macro="" textlink="">
      <xdr:nvSpPr>
        <xdr:cNvPr id="223" name="正方形/長方形 222"/>
        <xdr:cNvSpPr/>
      </xdr:nvSpPr>
      <xdr:spPr>
        <a:xfrm>
          <a:off x="12446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314325</xdr:colOff>
      <xdr:row>28</xdr:row>
      <xdr:rowOff>25400</xdr:rowOff>
    </xdr:to>
    <xdr:sp macro="" textlink="">
      <xdr:nvSpPr>
        <xdr:cNvPr id="224" name="正方形/長方形 223"/>
        <xdr:cNvSpPr/>
      </xdr:nvSpPr>
      <xdr:spPr>
        <a:xfrm>
          <a:off x="18288000" y="419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25" name="正方形/長方形 22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26" name="正方形/長方形 22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27" name="正方形/長方形 22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28" name="正方形/長方形 22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58,288</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29" name="正方形/長方形 22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30" name="正方形/長方形 22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164,216</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314325</xdr:colOff>
      <xdr:row>44</xdr:row>
      <xdr:rowOff>76200</xdr:rowOff>
    </xdr:to>
    <xdr:sp macro="" textlink="">
      <xdr:nvSpPr>
        <xdr:cNvPr id="231" name="正方形/長方形 230"/>
        <xdr:cNvSpPr/>
      </xdr:nvSpPr>
      <xdr:spPr>
        <a:xfrm>
          <a:off x="18288000" y="533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644525</xdr:colOff>
      <xdr:row>50</xdr:row>
      <xdr:rowOff>63500</xdr:rowOff>
    </xdr:to>
    <xdr:sp macro="" textlink="">
      <xdr:nvSpPr>
        <xdr:cNvPr id="232" name="正方形/長方形 231"/>
        <xdr:cNvSpPr/>
      </xdr:nvSpPr>
      <xdr:spPr>
        <a:xfrm>
          <a:off x="12446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33" name="正方形/長方形 23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34" name="正方形/長方形 23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35" name="正方形/長方形 23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36" name="正方形/長方形 23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37" name="正方形/長方形 23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38" name="正方形/長方形 23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644525</xdr:colOff>
      <xdr:row>66</xdr:row>
      <xdr:rowOff>114300</xdr:rowOff>
    </xdr:to>
    <xdr:sp macro="" textlink="">
      <xdr:nvSpPr>
        <xdr:cNvPr id="239" name="正方形/長方形 238"/>
        <xdr:cNvSpPr/>
      </xdr:nvSpPr>
      <xdr:spPr>
        <a:xfrm>
          <a:off x="12446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40" name="テキスト ボックス 23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41" name="直線コネクタ 24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42" name="テキスト ボックス 24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243" name="直線コネクタ 24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244" name="テキスト ボックス 24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245" name="直線コネクタ 24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246" name="テキスト ボックス 24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247" name="直線コネクタ 24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248" name="テキスト ボックス 24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249" name="直線コネクタ 24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250" name="テキスト ボックス 24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251" name="直線コネクタ 25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252" name="テキスト ボックス 25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53" name="直線コネクタ 25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54" name="テキスト ボックス 25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66</xdr:row>
      <xdr:rowOff>114300</xdr:rowOff>
    </xdr:to>
    <xdr:sp macro="" textlink="">
      <xdr:nvSpPr>
        <xdr:cNvPr id="255" name="【保健センター・保健所】&#10;有形固定資産減価償却率グラフ枠"/>
        <xdr:cNvSpPr/>
      </xdr:nvSpPr>
      <xdr:spPr>
        <a:xfrm>
          <a:off x="12446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49530</xdr:rowOff>
    </xdr:from>
    <xdr:to>
      <xdr:col>23</xdr:col>
      <xdr:colOff>516889</xdr:colOff>
      <xdr:row>63</xdr:row>
      <xdr:rowOff>156210</xdr:rowOff>
    </xdr:to>
    <xdr:cxnSp macro="">
      <xdr:nvCxnSpPr>
        <xdr:cNvPr id="256" name="直線コネクタ 255"/>
        <xdr:cNvCxnSpPr/>
      </xdr:nvCxnSpPr>
      <xdr:spPr>
        <a:xfrm flipV="1">
          <a:off x="16318864" y="947928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160037</xdr:rowOff>
    </xdr:from>
    <xdr:ext cx="405111" cy="259045"/>
    <xdr:sp macro="" textlink="">
      <xdr:nvSpPr>
        <xdr:cNvPr id="257" name="【保健センター・保健所】&#10;有形固定資産減価償却率最小値テキスト"/>
        <xdr:cNvSpPr txBox="1"/>
      </xdr:nvSpPr>
      <xdr:spPr>
        <a:xfrm>
          <a:off x="16408400" y="1096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428625</xdr:colOff>
      <xdr:row>63</xdr:row>
      <xdr:rowOff>156210</xdr:rowOff>
    </xdr:from>
    <xdr:to>
      <xdr:col>23</xdr:col>
      <xdr:colOff>606425</xdr:colOff>
      <xdr:row>63</xdr:row>
      <xdr:rowOff>156210</xdr:rowOff>
    </xdr:to>
    <xdr:cxnSp macro="">
      <xdr:nvCxnSpPr>
        <xdr:cNvPr id="258" name="直線コネクタ 257"/>
        <xdr:cNvCxnSpPr/>
      </xdr:nvCxnSpPr>
      <xdr:spPr>
        <a:xfrm>
          <a:off x="16230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53</xdr:row>
      <xdr:rowOff>167657</xdr:rowOff>
    </xdr:from>
    <xdr:ext cx="405111" cy="259045"/>
    <xdr:sp macro="" textlink="">
      <xdr:nvSpPr>
        <xdr:cNvPr id="259" name="【保健センター・保健所】&#10;有形固定資産減価償却率最大値テキスト"/>
        <xdr:cNvSpPr txBox="1"/>
      </xdr:nvSpPr>
      <xdr:spPr>
        <a:xfrm>
          <a:off x="164084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45.6</a:t>
          </a:r>
          <a:endParaRPr kumimoji="1" lang="ja-JP" altLang="en-US" sz="1000" b="1">
            <a:latin typeface="ＭＳ Ｐゴシック"/>
          </a:endParaRPr>
        </a:p>
      </xdr:txBody>
    </xdr:sp>
    <xdr:clientData/>
  </xdr:oneCellAnchor>
  <xdr:twoCellAnchor>
    <xdr:from>
      <xdr:col>23</xdr:col>
      <xdr:colOff>428625</xdr:colOff>
      <xdr:row>55</xdr:row>
      <xdr:rowOff>49530</xdr:rowOff>
    </xdr:from>
    <xdr:to>
      <xdr:col>23</xdr:col>
      <xdr:colOff>606425</xdr:colOff>
      <xdr:row>55</xdr:row>
      <xdr:rowOff>49530</xdr:rowOff>
    </xdr:to>
    <xdr:cxnSp macro="">
      <xdr:nvCxnSpPr>
        <xdr:cNvPr id="260" name="直線コネクタ 259"/>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261" name="【保健センター・保健所】&#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39.9</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262" name="フローチャート : 判断 261"/>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263" name="テキスト ボックス 2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64" name="テキスト ボックス 2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65" name="テキスト ボックス 2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66" name="テキスト ボックス 2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67" name="テキスト ボックス 2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55</xdr:row>
      <xdr:rowOff>120650</xdr:rowOff>
    </xdr:from>
    <xdr:to>
      <xdr:col>23</xdr:col>
      <xdr:colOff>568325</xdr:colOff>
      <xdr:row>56</xdr:row>
      <xdr:rowOff>50800</xdr:rowOff>
    </xdr:to>
    <xdr:sp macro="" textlink="">
      <xdr:nvSpPr>
        <xdr:cNvPr id="268" name="円/楕円 267"/>
        <xdr:cNvSpPr/>
      </xdr:nvSpPr>
      <xdr:spPr>
        <a:xfrm>
          <a:off x="16268700" y="955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35577</xdr:rowOff>
    </xdr:from>
    <xdr:ext cx="405111" cy="259045"/>
    <xdr:sp macro="" textlink="">
      <xdr:nvSpPr>
        <xdr:cNvPr id="269" name="【保健センター・保健所】&#10;有形固定資産減価償却率該当値テキスト"/>
        <xdr:cNvSpPr txBox="1"/>
      </xdr:nvSpPr>
      <xdr:spPr>
        <a:xfrm>
          <a:off x="16408400" y="9465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314325</xdr:colOff>
      <xdr:row>50</xdr:row>
      <xdr:rowOff>63500</xdr:rowOff>
    </xdr:to>
    <xdr:sp macro="" textlink="">
      <xdr:nvSpPr>
        <xdr:cNvPr id="270" name="正方形/長方形 269"/>
        <xdr:cNvSpPr/>
      </xdr:nvSpPr>
      <xdr:spPr>
        <a:xfrm>
          <a:off x="18288000" y="800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71" name="正方形/長方形 27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72" name="正方形/長方形 27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73" name="正方形/長方形 27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74" name="正方形/長方形 27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75" name="正方形/長方形 27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76" name="正方形/長方形 27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314325</xdr:colOff>
      <xdr:row>66</xdr:row>
      <xdr:rowOff>114300</xdr:rowOff>
    </xdr:to>
    <xdr:sp macro="" textlink="">
      <xdr:nvSpPr>
        <xdr:cNvPr id="277" name="正方形/長方形 276"/>
        <xdr:cNvSpPr/>
      </xdr:nvSpPr>
      <xdr:spPr>
        <a:xfrm>
          <a:off x="18288000" y="914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78" name="テキスト ボックス 27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79" name="直線コネクタ 27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80" name="直線コネクタ 279"/>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81" name="テキスト ボックス 280"/>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82" name="直線コネクタ 281"/>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83" name="テキスト ボックス 282"/>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84" name="直線コネクタ 283"/>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85" name="テキスト ボックス 284"/>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286" name="直線コネクタ 285"/>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287" name="テキスト ボックス 286"/>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288" name="直線コネクタ 28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289" name="テキスト ボックス 28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66</xdr:row>
      <xdr:rowOff>114300</xdr:rowOff>
    </xdr:to>
    <xdr:sp macro="" textlink="">
      <xdr:nvSpPr>
        <xdr:cNvPr id="290" name="【保健センター・保健所】&#10;一人当たり面積グラフ枠"/>
        <xdr:cNvSpPr/>
      </xdr:nvSpPr>
      <xdr:spPr>
        <a:xfrm>
          <a:off x="18288000" y="914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109728</xdr:rowOff>
    </xdr:from>
    <xdr:to>
      <xdr:col>32</xdr:col>
      <xdr:colOff>186689</xdr:colOff>
      <xdr:row>63</xdr:row>
      <xdr:rowOff>70866</xdr:rowOff>
    </xdr:to>
    <xdr:cxnSp macro="">
      <xdr:nvCxnSpPr>
        <xdr:cNvPr id="291" name="直線コネクタ 290"/>
        <xdr:cNvCxnSpPr/>
      </xdr:nvCxnSpPr>
      <xdr:spPr>
        <a:xfrm flipV="1">
          <a:off x="22160864" y="971092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74693</xdr:rowOff>
    </xdr:from>
    <xdr:ext cx="469744" cy="259045"/>
    <xdr:sp macro="" textlink="">
      <xdr:nvSpPr>
        <xdr:cNvPr id="292" name="【保健センター・保健所】&#10;一人当たり面積最小値テキスト"/>
        <xdr:cNvSpPr txBox="1"/>
      </xdr:nvSpPr>
      <xdr:spPr>
        <a:xfrm>
          <a:off x="22250400" y="1087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0.044</a:t>
          </a:r>
          <a:endParaRPr kumimoji="1" lang="ja-JP" altLang="en-US" sz="1000" b="1">
            <a:latin typeface="ＭＳ Ｐゴシック"/>
          </a:endParaRPr>
        </a:p>
      </xdr:txBody>
    </xdr:sp>
    <xdr:clientData/>
  </xdr:oneCellAnchor>
  <xdr:twoCellAnchor>
    <xdr:from>
      <xdr:col>32</xdr:col>
      <xdr:colOff>98425</xdr:colOff>
      <xdr:row>63</xdr:row>
      <xdr:rowOff>70866</xdr:rowOff>
    </xdr:from>
    <xdr:to>
      <xdr:col>32</xdr:col>
      <xdr:colOff>276225</xdr:colOff>
      <xdr:row>63</xdr:row>
      <xdr:rowOff>70866</xdr:rowOff>
    </xdr:to>
    <xdr:cxnSp macro="">
      <xdr:nvCxnSpPr>
        <xdr:cNvPr id="293" name="直線コネクタ 292"/>
        <xdr:cNvCxnSpPr/>
      </xdr:nvCxnSpPr>
      <xdr:spPr>
        <a:xfrm>
          <a:off x="22072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56405</xdr:rowOff>
    </xdr:from>
    <xdr:ext cx="469744" cy="259045"/>
    <xdr:sp macro="" textlink="">
      <xdr:nvSpPr>
        <xdr:cNvPr id="294" name="【保健センター・保健所】&#10;一人当たり面積最大値テキスト"/>
        <xdr:cNvSpPr txBox="1"/>
      </xdr:nvSpPr>
      <xdr:spPr>
        <a:xfrm>
          <a:off x="22250400" y="9486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0.552</a:t>
          </a:r>
          <a:endParaRPr kumimoji="1" lang="ja-JP" altLang="en-US" sz="1000" b="1">
            <a:latin typeface="ＭＳ Ｐゴシック"/>
          </a:endParaRPr>
        </a:p>
      </xdr:txBody>
    </xdr:sp>
    <xdr:clientData/>
  </xdr:oneCellAnchor>
  <xdr:twoCellAnchor>
    <xdr:from>
      <xdr:col>32</xdr:col>
      <xdr:colOff>98425</xdr:colOff>
      <xdr:row>56</xdr:row>
      <xdr:rowOff>109728</xdr:rowOff>
    </xdr:from>
    <xdr:to>
      <xdr:col>32</xdr:col>
      <xdr:colOff>276225</xdr:colOff>
      <xdr:row>56</xdr:row>
      <xdr:rowOff>109728</xdr:rowOff>
    </xdr:to>
    <xdr:cxnSp macro="">
      <xdr:nvCxnSpPr>
        <xdr:cNvPr id="295" name="直線コネクタ 294"/>
        <xdr:cNvCxnSpPr/>
      </xdr:nvCxnSpPr>
      <xdr:spPr>
        <a:xfrm>
          <a:off x="22072600" y="971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56659</xdr:rowOff>
    </xdr:from>
    <xdr:ext cx="469744" cy="259045"/>
    <xdr:sp macro="" textlink="">
      <xdr:nvSpPr>
        <xdr:cNvPr id="296" name="【保健センター・保健所】&#10;一人当たり面積平均値テキスト"/>
        <xdr:cNvSpPr txBox="1"/>
      </xdr:nvSpPr>
      <xdr:spPr>
        <a:xfrm>
          <a:off x="22250400" y="103436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0.188</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33782</xdr:rowOff>
    </xdr:from>
    <xdr:to>
      <xdr:col>32</xdr:col>
      <xdr:colOff>238125</xdr:colOff>
      <xdr:row>61</xdr:row>
      <xdr:rowOff>135382</xdr:rowOff>
    </xdr:to>
    <xdr:sp macro="" textlink="">
      <xdr:nvSpPr>
        <xdr:cNvPr id="297" name="フローチャート : 判断 296"/>
        <xdr:cNvSpPr/>
      </xdr:nvSpPr>
      <xdr:spPr>
        <a:xfrm>
          <a:off x="22110700" y="1049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298" name="テキスト ボックス 2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299" name="テキスト ボックス 2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00" name="テキスト ボックス 2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01" name="テキスト ボックス 3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02" name="テキスト ボックス 3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62</xdr:row>
      <xdr:rowOff>90932</xdr:rowOff>
    </xdr:from>
    <xdr:to>
      <xdr:col>32</xdr:col>
      <xdr:colOff>238125</xdr:colOff>
      <xdr:row>63</xdr:row>
      <xdr:rowOff>21082</xdr:rowOff>
    </xdr:to>
    <xdr:sp macro="" textlink="">
      <xdr:nvSpPr>
        <xdr:cNvPr id="303" name="円/楕円 302"/>
        <xdr:cNvSpPr/>
      </xdr:nvSpPr>
      <xdr:spPr>
        <a:xfrm>
          <a:off x="221107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5859</xdr:rowOff>
    </xdr:from>
    <xdr:ext cx="469744" cy="259045"/>
    <xdr:sp macro="" textlink="">
      <xdr:nvSpPr>
        <xdr:cNvPr id="304" name="【保健センター・保健所】&#10;一人当たり面積該当値テキスト"/>
        <xdr:cNvSpPr txBox="1"/>
      </xdr:nvSpPr>
      <xdr:spPr>
        <a:xfrm>
          <a:off x="22250400" y="1063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0.088</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644525</xdr:colOff>
      <xdr:row>72</xdr:row>
      <xdr:rowOff>101600</xdr:rowOff>
    </xdr:to>
    <xdr:sp macro="" textlink="">
      <xdr:nvSpPr>
        <xdr:cNvPr id="305" name="正方形/長方形 304"/>
        <xdr:cNvSpPr/>
      </xdr:nvSpPr>
      <xdr:spPr>
        <a:xfrm>
          <a:off x="12446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06" name="正方形/長方形 30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07" name="正方形/長方形 30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08" name="正方形/長方形 30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09" name="正方形/長方形 30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47.4</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10" name="正方形/長方形 30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11" name="正方形/長方形 31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644525</xdr:colOff>
      <xdr:row>88</xdr:row>
      <xdr:rowOff>152400</xdr:rowOff>
    </xdr:to>
    <xdr:sp macro="" textlink="">
      <xdr:nvSpPr>
        <xdr:cNvPr id="312" name="正方形/長方形 311"/>
        <xdr:cNvSpPr/>
      </xdr:nvSpPr>
      <xdr:spPr>
        <a:xfrm>
          <a:off x="12446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314325</xdr:colOff>
      <xdr:row>72</xdr:row>
      <xdr:rowOff>101600</xdr:rowOff>
    </xdr:to>
    <xdr:sp macro="" textlink="">
      <xdr:nvSpPr>
        <xdr:cNvPr id="313" name="正方形/長方形 312"/>
        <xdr:cNvSpPr/>
      </xdr:nvSpPr>
      <xdr:spPr>
        <a:xfrm>
          <a:off x="18288000" y="1181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14" name="正方形/長方形 31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15" name="正方形/長方形 31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16" name="正方形/長方形 31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17" name="正方形/長方形 31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0.051</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18" name="正方形/長方形 31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19" name="正方形/長方形 31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0.095</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314325</xdr:colOff>
      <xdr:row>88</xdr:row>
      <xdr:rowOff>152400</xdr:rowOff>
    </xdr:to>
    <xdr:sp macro="" textlink="">
      <xdr:nvSpPr>
        <xdr:cNvPr id="320" name="正方形/長方形 319"/>
        <xdr:cNvSpPr/>
      </xdr:nvSpPr>
      <xdr:spPr>
        <a:xfrm>
          <a:off x="18288000" y="12954000"/>
          <a:ext cx="46863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644525</xdr:colOff>
      <xdr:row>94</xdr:row>
      <xdr:rowOff>139700</xdr:rowOff>
    </xdr:to>
    <xdr:sp macro="" textlink="">
      <xdr:nvSpPr>
        <xdr:cNvPr id="321" name="正方形/長方形 320"/>
        <xdr:cNvSpPr/>
      </xdr:nvSpPr>
      <xdr:spPr>
        <a:xfrm>
          <a:off x="12446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22" name="正方形/長方形 32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23" name="正方形/長方形 32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24" name="正方形/長方形 32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25" name="正方形/長方形 32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52.3</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26" name="正方形/長方形 32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27" name="正方形/長方形 32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644525</xdr:colOff>
      <xdr:row>111</xdr:row>
      <xdr:rowOff>19050</xdr:rowOff>
    </xdr:to>
    <xdr:sp macro="" textlink="">
      <xdr:nvSpPr>
        <xdr:cNvPr id="328" name="正方形/長方形 327"/>
        <xdr:cNvSpPr/>
      </xdr:nvSpPr>
      <xdr:spPr>
        <a:xfrm>
          <a:off x="12446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29" name="テキスト ボックス 32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30" name="直線コネクタ 32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331" name="テキスト ボックス 330"/>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332" name="直線コネクタ 33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333" name="テキスト ボックス 33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334" name="直線コネクタ 33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335" name="テキスト ボックス 33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336" name="直線コネクタ 33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337" name="テキスト ボックス 33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338" name="直線コネクタ 33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339" name="テキスト ボックス 33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340" name="直線コネクタ 33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341" name="テキスト ボックス 340"/>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42" name="直線コネクタ 34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43" name="テキスト ボックス 34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111</xdr:row>
      <xdr:rowOff>19050</xdr:rowOff>
    </xdr:to>
    <xdr:sp macro="" textlink="">
      <xdr:nvSpPr>
        <xdr:cNvPr id="344" name="【庁舎】&#10;有形固定資産減価償却率グラフ枠"/>
        <xdr:cNvSpPr/>
      </xdr:nvSpPr>
      <xdr:spPr>
        <a:xfrm>
          <a:off x="12446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0</xdr:rowOff>
    </xdr:from>
    <xdr:to>
      <xdr:col>23</xdr:col>
      <xdr:colOff>516889</xdr:colOff>
      <xdr:row>108</xdr:row>
      <xdr:rowOff>125730</xdr:rowOff>
    </xdr:to>
    <xdr:cxnSp macro="">
      <xdr:nvCxnSpPr>
        <xdr:cNvPr id="345" name="直線コネクタ 344"/>
        <xdr:cNvCxnSpPr/>
      </xdr:nvCxnSpPr>
      <xdr:spPr>
        <a:xfrm flipV="1">
          <a:off x="16318864" y="1714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129557</xdr:rowOff>
    </xdr:from>
    <xdr:ext cx="405111" cy="259045"/>
    <xdr:sp macro="" textlink="">
      <xdr:nvSpPr>
        <xdr:cNvPr id="346" name="【庁舎】&#10;有形固定資産減価償却率最小値テキスト"/>
        <xdr:cNvSpPr txBox="1"/>
      </xdr:nvSpPr>
      <xdr:spPr>
        <a:xfrm>
          <a:off x="16408400" y="1864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a:t>
          </a:r>
          <a:endParaRPr kumimoji="1" lang="ja-JP" altLang="en-US" sz="1000" b="1">
            <a:latin typeface="ＭＳ Ｐゴシック"/>
          </a:endParaRPr>
        </a:p>
      </xdr:txBody>
    </xdr:sp>
    <xdr:clientData/>
  </xdr:oneCellAnchor>
  <xdr:twoCellAnchor>
    <xdr:from>
      <xdr:col>23</xdr:col>
      <xdr:colOff>428625</xdr:colOff>
      <xdr:row>108</xdr:row>
      <xdr:rowOff>125730</xdr:rowOff>
    </xdr:from>
    <xdr:to>
      <xdr:col>23</xdr:col>
      <xdr:colOff>606425</xdr:colOff>
      <xdr:row>108</xdr:row>
      <xdr:rowOff>125730</xdr:rowOff>
    </xdr:to>
    <xdr:cxnSp macro="">
      <xdr:nvCxnSpPr>
        <xdr:cNvPr id="347" name="直線コネクタ 346"/>
        <xdr:cNvCxnSpPr/>
      </xdr:nvCxnSpPr>
      <xdr:spPr>
        <a:xfrm>
          <a:off x="16230600" y="1864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118127</xdr:rowOff>
    </xdr:from>
    <xdr:ext cx="469744" cy="259045"/>
    <xdr:sp macro="" textlink="">
      <xdr:nvSpPr>
        <xdr:cNvPr id="348" name="【庁舎】&#10;有形固定資産減価償却率最大値テキスト"/>
        <xdr:cNvSpPr txBox="1"/>
      </xdr:nvSpPr>
      <xdr:spPr>
        <a:xfrm>
          <a:off x="164084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0</xdr:rowOff>
    </xdr:from>
    <xdr:to>
      <xdr:col>23</xdr:col>
      <xdr:colOff>606425</xdr:colOff>
      <xdr:row>100</xdr:row>
      <xdr:rowOff>0</xdr:rowOff>
    </xdr:to>
    <xdr:cxnSp macro="">
      <xdr:nvCxnSpPr>
        <xdr:cNvPr id="349" name="直線コネクタ 348"/>
        <xdr:cNvCxnSpPr/>
      </xdr:nvCxnSpPr>
      <xdr:spPr>
        <a:xfrm>
          <a:off x="16230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127652</xdr:rowOff>
    </xdr:from>
    <xdr:ext cx="405111" cy="259045"/>
    <xdr:sp macro="" textlink="">
      <xdr:nvSpPr>
        <xdr:cNvPr id="350" name="【庁舎】&#10;有形固定資産減価償却率平均値テキスト"/>
        <xdr:cNvSpPr txBox="1"/>
      </xdr:nvSpPr>
      <xdr:spPr>
        <a:xfrm>
          <a:off x="16408400" y="18129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44.5</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149225</xdr:rowOff>
    </xdr:from>
    <xdr:to>
      <xdr:col>23</xdr:col>
      <xdr:colOff>568325</xdr:colOff>
      <xdr:row>106</xdr:row>
      <xdr:rowOff>79375</xdr:rowOff>
    </xdr:to>
    <xdr:sp macro="" textlink="">
      <xdr:nvSpPr>
        <xdr:cNvPr id="351" name="フローチャート : 判断 350"/>
        <xdr:cNvSpPr/>
      </xdr:nvSpPr>
      <xdr:spPr>
        <a:xfrm>
          <a:off x="16268700" y="181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352" name="テキスト ボックス 3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53" name="テキスト ボックス 3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54" name="テキスト ボックス 3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55" name="テキスト ボックス 3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56" name="テキスト ボックス 3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102</xdr:row>
      <xdr:rowOff>126364</xdr:rowOff>
    </xdr:from>
    <xdr:to>
      <xdr:col>23</xdr:col>
      <xdr:colOff>568325</xdr:colOff>
      <xdr:row>103</xdr:row>
      <xdr:rowOff>56514</xdr:rowOff>
    </xdr:to>
    <xdr:sp macro="" textlink="">
      <xdr:nvSpPr>
        <xdr:cNvPr id="357" name="円/楕円 356"/>
        <xdr:cNvSpPr/>
      </xdr:nvSpPr>
      <xdr:spPr>
        <a:xfrm>
          <a:off x="16268700" y="1761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149241</xdr:rowOff>
    </xdr:from>
    <xdr:ext cx="405111" cy="259045"/>
    <xdr:sp macro="" textlink="">
      <xdr:nvSpPr>
        <xdr:cNvPr id="358" name="【庁舎】&#10;有形固定資産減価償却率該当値テキスト"/>
        <xdr:cNvSpPr txBox="1"/>
      </xdr:nvSpPr>
      <xdr:spPr>
        <a:xfrm>
          <a:off x="16408400" y="1746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314325</xdr:colOff>
      <xdr:row>94</xdr:row>
      <xdr:rowOff>139700</xdr:rowOff>
    </xdr:to>
    <xdr:sp macro="" textlink="">
      <xdr:nvSpPr>
        <xdr:cNvPr id="359" name="正方形/長方形 358"/>
        <xdr:cNvSpPr/>
      </xdr:nvSpPr>
      <xdr:spPr>
        <a:xfrm>
          <a:off x="18288000" y="15621000"/>
          <a:ext cx="46863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60" name="正方形/長方形 3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61" name="正方形/長方形 3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62" name="正方形/長方形 3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63" name="正方形/長方形 3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0.151</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64" name="正方形/長方形 3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65" name="正方形/長方形 3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0.190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314325</xdr:colOff>
      <xdr:row>111</xdr:row>
      <xdr:rowOff>19050</xdr:rowOff>
    </xdr:to>
    <xdr:sp macro="" textlink="">
      <xdr:nvSpPr>
        <xdr:cNvPr id="366" name="正方形/長方形 365"/>
        <xdr:cNvSpPr/>
      </xdr:nvSpPr>
      <xdr:spPr>
        <a:xfrm>
          <a:off x="18288000" y="1676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67" name="テキスト ボックス 3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68" name="直線コネクタ 3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35379</xdr:rowOff>
    </xdr:from>
    <xdr:to>
      <xdr:col>33</xdr:col>
      <xdr:colOff>314325</xdr:colOff>
      <xdr:row>109</xdr:row>
      <xdr:rowOff>35379</xdr:rowOff>
    </xdr:to>
    <xdr:cxnSp macro="">
      <xdr:nvCxnSpPr>
        <xdr:cNvPr id="369" name="直線コネクタ 36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370" name="テキスト ボックス 36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371" name="直線コネクタ 37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372" name="テキスト ボックス 37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373" name="直線コネクタ 37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374" name="テキスト ボックス 37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375" name="直線コネクタ 37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376" name="テキスト ボックス 37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377" name="直線コネクタ 37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378" name="テキスト ボックス 37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379" name="直線コネクタ 37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380" name="テキスト ボックス 37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81" name="直線コネクタ 38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82" name="テキスト ボックス 38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111</xdr:row>
      <xdr:rowOff>19050</xdr:rowOff>
    </xdr:to>
    <xdr:sp macro="" textlink="">
      <xdr:nvSpPr>
        <xdr:cNvPr id="383" name="【庁舎】&#10;一人当たり面積グラフ枠"/>
        <xdr:cNvSpPr/>
      </xdr:nvSpPr>
      <xdr:spPr>
        <a:xfrm>
          <a:off x="18288000" y="1676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54973</xdr:rowOff>
    </xdr:from>
    <xdr:to>
      <xdr:col>32</xdr:col>
      <xdr:colOff>186689</xdr:colOff>
      <xdr:row>108</xdr:row>
      <xdr:rowOff>9798</xdr:rowOff>
    </xdr:to>
    <xdr:cxnSp macro="">
      <xdr:nvCxnSpPr>
        <xdr:cNvPr id="384" name="直線コネクタ 383"/>
        <xdr:cNvCxnSpPr/>
      </xdr:nvCxnSpPr>
      <xdr:spPr>
        <a:xfrm flipV="1">
          <a:off x="22160864" y="17028523"/>
          <a:ext cx="0" cy="1497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13625</xdr:rowOff>
    </xdr:from>
    <xdr:ext cx="469744" cy="259045"/>
    <xdr:sp macro="" textlink="">
      <xdr:nvSpPr>
        <xdr:cNvPr id="385" name="【庁舎】&#10;一人当たり面積最小値テキスト"/>
        <xdr:cNvSpPr txBox="1"/>
      </xdr:nvSpPr>
      <xdr:spPr>
        <a:xfrm>
          <a:off x="22250400" y="1853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0.181</a:t>
          </a:r>
          <a:endParaRPr kumimoji="1" lang="ja-JP" altLang="en-US" sz="1000" b="1">
            <a:latin typeface="ＭＳ Ｐゴシック"/>
          </a:endParaRPr>
        </a:p>
      </xdr:txBody>
    </xdr:sp>
    <xdr:clientData/>
  </xdr:oneCellAnchor>
  <xdr:twoCellAnchor>
    <xdr:from>
      <xdr:col>32</xdr:col>
      <xdr:colOff>98425</xdr:colOff>
      <xdr:row>108</xdr:row>
      <xdr:rowOff>9798</xdr:rowOff>
    </xdr:from>
    <xdr:to>
      <xdr:col>32</xdr:col>
      <xdr:colOff>276225</xdr:colOff>
      <xdr:row>108</xdr:row>
      <xdr:rowOff>9798</xdr:rowOff>
    </xdr:to>
    <xdr:cxnSp macro="">
      <xdr:nvCxnSpPr>
        <xdr:cNvPr id="386" name="直線コネクタ 385"/>
        <xdr:cNvCxnSpPr/>
      </xdr:nvCxnSpPr>
      <xdr:spPr>
        <a:xfrm>
          <a:off x="22072600" y="1852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1650</xdr:rowOff>
    </xdr:from>
    <xdr:ext cx="469744" cy="259045"/>
    <xdr:sp macro="" textlink="">
      <xdr:nvSpPr>
        <xdr:cNvPr id="387" name="【庁舎】&#10;一人当たり面積最大値テキスト"/>
        <xdr:cNvSpPr txBox="1"/>
      </xdr:nvSpPr>
      <xdr:spPr>
        <a:xfrm>
          <a:off x="22250400" y="16803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1.557</a:t>
          </a:r>
          <a:endParaRPr kumimoji="1" lang="ja-JP" altLang="en-US" sz="1000" b="1">
            <a:latin typeface="ＭＳ Ｐゴシック"/>
          </a:endParaRPr>
        </a:p>
      </xdr:txBody>
    </xdr:sp>
    <xdr:clientData/>
  </xdr:oneCellAnchor>
  <xdr:twoCellAnchor>
    <xdr:from>
      <xdr:col>32</xdr:col>
      <xdr:colOff>98425</xdr:colOff>
      <xdr:row>99</xdr:row>
      <xdr:rowOff>54973</xdr:rowOff>
    </xdr:from>
    <xdr:to>
      <xdr:col>32</xdr:col>
      <xdr:colOff>276225</xdr:colOff>
      <xdr:row>99</xdr:row>
      <xdr:rowOff>54973</xdr:rowOff>
    </xdr:to>
    <xdr:cxnSp macro="">
      <xdr:nvCxnSpPr>
        <xdr:cNvPr id="388" name="直線コネクタ 387"/>
        <xdr:cNvCxnSpPr/>
      </xdr:nvCxnSpPr>
      <xdr:spPr>
        <a:xfrm>
          <a:off x="22072600" y="17028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33582</xdr:rowOff>
    </xdr:from>
    <xdr:ext cx="469744" cy="259045"/>
    <xdr:sp macro="" textlink="">
      <xdr:nvSpPr>
        <xdr:cNvPr id="389" name="【庁舎】&#10;一人当たり面積平均値テキスト"/>
        <xdr:cNvSpPr txBox="1"/>
      </xdr:nvSpPr>
      <xdr:spPr>
        <a:xfrm>
          <a:off x="22250400" y="1786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0.606</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10705</xdr:rowOff>
    </xdr:from>
    <xdr:to>
      <xdr:col>32</xdr:col>
      <xdr:colOff>238125</xdr:colOff>
      <xdr:row>105</xdr:row>
      <xdr:rowOff>112305</xdr:rowOff>
    </xdr:to>
    <xdr:sp macro="" textlink="">
      <xdr:nvSpPr>
        <xdr:cNvPr id="390" name="フローチャート : 判断 389"/>
        <xdr:cNvSpPr/>
      </xdr:nvSpPr>
      <xdr:spPr>
        <a:xfrm>
          <a:off x="22110700" y="18012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391" name="テキスト ボックス 3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392" name="テキスト ボックス 3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393" name="テキスト ボックス 3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394" name="テキスト ボックス 3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395" name="テキスト ボックス 3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107</xdr:row>
      <xdr:rowOff>62956</xdr:rowOff>
    </xdr:from>
    <xdr:to>
      <xdr:col>32</xdr:col>
      <xdr:colOff>238125</xdr:colOff>
      <xdr:row>107</xdr:row>
      <xdr:rowOff>164556</xdr:rowOff>
    </xdr:to>
    <xdr:sp macro="" textlink="">
      <xdr:nvSpPr>
        <xdr:cNvPr id="396" name="円/楕円 395"/>
        <xdr:cNvSpPr/>
      </xdr:nvSpPr>
      <xdr:spPr>
        <a:xfrm>
          <a:off x="22110700" y="184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149333</xdr:rowOff>
    </xdr:from>
    <xdr:ext cx="469744" cy="259045"/>
    <xdr:sp macro="" textlink="">
      <xdr:nvSpPr>
        <xdr:cNvPr id="397" name="【庁舎】&#10;一人当たり面積該当値テキスト"/>
        <xdr:cNvSpPr txBox="1"/>
      </xdr:nvSpPr>
      <xdr:spPr>
        <a:xfrm>
          <a:off x="22250400" y="18323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0.243</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314325</xdr:colOff>
      <xdr:row>124</xdr:row>
      <xdr:rowOff>76200</xdr:rowOff>
    </xdr:to>
    <xdr:sp macro="" textlink="">
      <xdr:nvSpPr>
        <xdr:cNvPr id="398" name="正方形/長方形 397"/>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399" name="正方形/長方形 39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400" name="テキスト ボックス 399"/>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各施設の一人当たり面積は、類似団体平均を下回っており、その要因としては、町内に各施設が一カ所と少ないからである。体育館・プールの減価償却率については、類似団体平均を下回っているものの築３２年と老朽化は進んでおり、定期的な修繕、維持管理を適切に実施していく。福祉施設の減価償却率については、築２５年を経過しており類似団体平均を上回っているものの比較的老朽化は進んでいないが、高齢者が利用する施設として安全確保や快適な施設環境を維持するために、必要な修繕を適切に実施していく必要がある。保健センター・保健所についても減価償却率が類似団体平均を上回っているものの施設は築２４年と比較的老朽化は進んでいないが、乳児から高齢者まで幅広い世代が利用することから必要な修繕を適切に実施していく必要がある。</a:t>
          </a: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9,477
9,398
44.30
5,292,139
4,880,429
357,786
3,026,164
3,442,611</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36.0</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人口減少や景気低迷による住民税（個人・法人）の伸び悩みに加え、地価下落の影響による固定資産税（土地）の落ち込みに</a:t>
          </a:r>
          <a:r>
            <a:rPr kumimoji="1" lang="ja-JP" altLang="en-US" sz="1100">
              <a:solidFill>
                <a:schemeClr val="dk1"/>
              </a:solidFill>
              <a:effectLst/>
              <a:latin typeface="+mn-lt"/>
              <a:ea typeface="+mn-ea"/>
              <a:cs typeface="+mn-cs"/>
            </a:rPr>
            <a:t>はあるものの</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0.36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0.01</a:t>
          </a:r>
          <a:r>
            <a:rPr kumimoji="1" lang="ja-JP" altLang="en-US" sz="1100">
              <a:solidFill>
                <a:schemeClr val="dk1"/>
              </a:solidFill>
              <a:effectLst/>
              <a:latin typeface="+mn-lt"/>
              <a:ea typeface="+mn-ea"/>
              <a:cs typeface="+mn-cs"/>
            </a:rPr>
            <a:t>ポイント上回って</a:t>
          </a:r>
          <a:r>
            <a:rPr kumimoji="1" lang="ja-JP" altLang="ja-JP" sz="1100">
              <a:solidFill>
                <a:schemeClr val="dk1"/>
              </a:solidFill>
              <a:effectLst/>
              <a:latin typeface="+mn-lt"/>
              <a:ea typeface="+mn-ea"/>
              <a:cs typeface="+mn-cs"/>
            </a:rPr>
            <a:t>る。行革推進計画に基づく定員管理の適正化や給与・手当の適正化による人件費の削減、また民間委託の推進や業務委託等の見直しなど歳出全般にわたる徹底的な見直しを実施するとともに、確実な歳入確保のため、税務主管課における滞納整理事務の強化を図り、徴収率の向上に努め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111881</xdr:rowOff>
    </xdr:from>
    <xdr:to>
      <xdr:col>7</xdr:col>
      <xdr:colOff>152400</xdr:colOff>
      <xdr:row>44</xdr:row>
      <xdr:rowOff>107648</xdr:rowOff>
    </xdr:to>
    <xdr:cxnSp macro="">
      <xdr:nvCxnSpPr>
        <xdr:cNvPr id="64" name="直線コネクタ 63"/>
        <xdr:cNvCxnSpPr/>
      </xdr:nvCxnSpPr>
      <xdr:spPr>
        <a:xfrm flipV="1">
          <a:off x="4953000" y="6284081"/>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79725</xdr:rowOff>
    </xdr:from>
    <xdr:ext cx="762000" cy="259045"/>
    <xdr:sp macro="" textlink="">
      <xdr:nvSpPr>
        <xdr:cNvPr id="65" name="財政力最小値テキスト"/>
        <xdr:cNvSpPr txBox="1"/>
      </xdr:nvSpPr>
      <xdr:spPr>
        <a:xfrm>
          <a:off x="5041900" y="7623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0.17</a:t>
          </a:r>
          <a:endParaRPr kumimoji="1" lang="ja-JP" altLang="en-US" sz="1000" b="1">
            <a:latin typeface="ＭＳ Ｐゴシック"/>
          </a:endParaRPr>
        </a:p>
      </xdr:txBody>
    </xdr:sp>
    <xdr:clientData/>
  </xdr:oneCellAnchor>
  <xdr:twoCellAnchor>
    <xdr:from>
      <xdr:col>7</xdr:col>
      <xdr:colOff>63500</xdr:colOff>
      <xdr:row>44</xdr:row>
      <xdr:rowOff>107648</xdr:rowOff>
    </xdr:from>
    <xdr:to>
      <xdr:col>7</xdr:col>
      <xdr:colOff>241300</xdr:colOff>
      <xdr:row>44</xdr:row>
      <xdr:rowOff>107648</xdr:rowOff>
    </xdr:to>
    <xdr:cxnSp macro="">
      <xdr:nvCxnSpPr>
        <xdr:cNvPr id="66" name="直線コネクタ 65"/>
        <xdr:cNvCxnSpPr/>
      </xdr:nvCxnSpPr>
      <xdr:spPr>
        <a:xfrm>
          <a:off x="4864100" y="76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26808</xdr:rowOff>
    </xdr:from>
    <xdr:ext cx="762000" cy="259045"/>
    <xdr:sp macro="" textlink="">
      <xdr:nvSpPr>
        <xdr:cNvPr id="67" name="財政力最大値テキスト"/>
        <xdr:cNvSpPr txBox="1"/>
      </xdr:nvSpPr>
      <xdr:spPr>
        <a:xfrm>
          <a:off x="5041900" y="602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1.36</a:t>
          </a:r>
          <a:endParaRPr kumimoji="1" lang="ja-JP" altLang="en-US" sz="1000" b="1">
            <a:latin typeface="ＭＳ Ｐゴシック"/>
          </a:endParaRPr>
        </a:p>
      </xdr:txBody>
    </xdr:sp>
    <xdr:clientData/>
  </xdr:oneCellAnchor>
  <xdr:twoCellAnchor>
    <xdr:from>
      <xdr:col>7</xdr:col>
      <xdr:colOff>63500</xdr:colOff>
      <xdr:row>36</xdr:row>
      <xdr:rowOff>111881</xdr:rowOff>
    </xdr:from>
    <xdr:to>
      <xdr:col>7</xdr:col>
      <xdr:colOff>241300</xdr:colOff>
      <xdr:row>36</xdr:row>
      <xdr:rowOff>111881</xdr:rowOff>
    </xdr:to>
    <xdr:cxnSp macro="">
      <xdr:nvCxnSpPr>
        <xdr:cNvPr id="68" name="直線コネクタ 67"/>
        <xdr:cNvCxnSpPr/>
      </xdr:nvCxnSpPr>
      <xdr:spPr>
        <a:xfrm>
          <a:off x="4864100" y="6284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49288</xdr:rowOff>
    </xdr:from>
    <xdr:to>
      <xdr:col>7</xdr:col>
      <xdr:colOff>152400</xdr:colOff>
      <xdr:row>43</xdr:row>
      <xdr:rowOff>60778</xdr:rowOff>
    </xdr:to>
    <xdr:cxnSp macro="">
      <xdr:nvCxnSpPr>
        <xdr:cNvPr id="69" name="直線コネクタ 68"/>
        <xdr:cNvCxnSpPr/>
      </xdr:nvCxnSpPr>
      <xdr:spPr>
        <a:xfrm flipV="1">
          <a:off x="4114800" y="742163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153505</xdr:rowOff>
    </xdr:from>
    <xdr:ext cx="762000" cy="259045"/>
    <xdr:sp macro="" textlink="">
      <xdr:nvSpPr>
        <xdr:cNvPr id="70" name="財政力平均値テキスト"/>
        <xdr:cNvSpPr txBox="1"/>
      </xdr:nvSpPr>
      <xdr:spPr>
        <a:xfrm>
          <a:off x="5041900" y="735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9978</xdr:rowOff>
    </xdr:from>
    <xdr:to>
      <xdr:col>7</xdr:col>
      <xdr:colOff>203200</xdr:colOff>
      <xdr:row>43</xdr:row>
      <xdr:rowOff>111578</xdr:rowOff>
    </xdr:to>
    <xdr:sp macro="" textlink="">
      <xdr:nvSpPr>
        <xdr:cNvPr id="71" name="フローチャート : 判断 70"/>
        <xdr:cNvSpPr/>
      </xdr:nvSpPr>
      <xdr:spPr>
        <a:xfrm>
          <a:off x="49022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60778</xdr:rowOff>
    </xdr:from>
    <xdr:to>
      <xdr:col>6</xdr:col>
      <xdr:colOff>0</xdr:colOff>
      <xdr:row>43</xdr:row>
      <xdr:rowOff>60778</xdr:rowOff>
    </xdr:to>
    <xdr:cxnSp macro="">
      <xdr:nvCxnSpPr>
        <xdr:cNvPr id="72" name="直線コネクタ 71"/>
        <xdr:cNvCxnSpPr/>
      </xdr:nvCxnSpPr>
      <xdr:spPr>
        <a:xfrm>
          <a:off x="3225800" y="74331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100088</xdr:rowOff>
    </xdr:from>
    <xdr:to>
      <xdr:col>6</xdr:col>
      <xdr:colOff>50800</xdr:colOff>
      <xdr:row>42</xdr:row>
      <xdr:rowOff>30238</xdr:rowOff>
    </xdr:to>
    <xdr:sp macro="" textlink="">
      <xdr:nvSpPr>
        <xdr:cNvPr id="73" name="フローチャート : 判断 72"/>
        <xdr:cNvSpPr/>
      </xdr:nvSpPr>
      <xdr:spPr>
        <a:xfrm>
          <a:off x="4064000" y="7129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40415</xdr:rowOff>
    </xdr:from>
    <xdr:ext cx="736600" cy="259045"/>
    <xdr:sp macro="" textlink="">
      <xdr:nvSpPr>
        <xdr:cNvPr id="74" name="テキスト ボックス 73"/>
        <xdr:cNvSpPr txBox="1"/>
      </xdr:nvSpPr>
      <xdr:spPr>
        <a:xfrm>
          <a:off x="3733800" y="68984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0.58</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49288</xdr:rowOff>
    </xdr:from>
    <xdr:to>
      <xdr:col>4</xdr:col>
      <xdr:colOff>482600</xdr:colOff>
      <xdr:row>43</xdr:row>
      <xdr:rowOff>60778</xdr:rowOff>
    </xdr:to>
    <xdr:cxnSp macro="">
      <xdr:nvCxnSpPr>
        <xdr:cNvPr id="75" name="直線コネクタ 74"/>
        <xdr:cNvCxnSpPr/>
      </xdr:nvCxnSpPr>
      <xdr:spPr>
        <a:xfrm>
          <a:off x="2336800" y="742163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157541</xdr:rowOff>
    </xdr:from>
    <xdr:to>
      <xdr:col>4</xdr:col>
      <xdr:colOff>533400</xdr:colOff>
      <xdr:row>42</xdr:row>
      <xdr:rowOff>87691</xdr:rowOff>
    </xdr:to>
    <xdr:sp macro="" textlink="">
      <xdr:nvSpPr>
        <xdr:cNvPr id="76" name="フローチャート : 判断 75"/>
        <xdr:cNvSpPr/>
      </xdr:nvSpPr>
      <xdr:spPr>
        <a:xfrm>
          <a:off x="3175000" y="7186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97868</xdr:rowOff>
    </xdr:from>
    <xdr:ext cx="762000" cy="259045"/>
    <xdr:sp macro="" textlink="">
      <xdr:nvSpPr>
        <xdr:cNvPr id="77" name="テキスト ボックス 76"/>
        <xdr:cNvSpPr txBox="1"/>
      </xdr:nvSpPr>
      <xdr:spPr>
        <a:xfrm>
          <a:off x="2844800" y="6955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49288</xdr:rowOff>
    </xdr:to>
    <xdr:cxnSp macro="">
      <xdr:nvCxnSpPr>
        <xdr:cNvPr id="78" name="直線コネクタ 77"/>
        <xdr:cNvCxnSpPr/>
      </xdr:nvCxnSpPr>
      <xdr:spPr>
        <a:xfrm>
          <a:off x="1447800" y="7398657"/>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146050</xdr:rowOff>
    </xdr:from>
    <xdr:to>
      <xdr:col>3</xdr:col>
      <xdr:colOff>330200</xdr:colOff>
      <xdr:row>42</xdr:row>
      <xdr:rowOff>76200</xdr:rowOff>
    </xdr:to>
    <xdr:sp macro="" textlink="">
      <xdr:nvSpPr>
        <xdr:cNvPr id="79" name="フローチャート : 判断 78"/>
        <xdr:cNvSpPr/>
      </xdr:nvSpPr>
      <xdr:spPr>
        <a:xfrm>
          <a:off x="2286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86377</xdr:rowOff>
    </xdr:from>
    <xdr:ext cx="762000" cy="259045"/>
    <xdr:sp macro="" textlink="">
      <xdr:nvSpPr>
        <xdr:cNvPr id="80" name="テキスト ボックス 79"/>
        <xdr:cNvSpPr txBox="1"/>
      </xdr:nvSpPr>
      <xdr:spPr>
        <a:xfrm>
          <a:off x="1955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0.54</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77107</xdr:rowOff>
    </xdr:from>
    <xdr:to>
      <xdr:col>2</xdr:col>
      <xdr:colOff>127000</xdr:colOff>
      <xdr:row>42</xdr:row>
      <xdr:rowOff>7257</xdr:rowOff>
    </xdr:to>
    <xdr:sp macro="" textlink="">
      <xdr:nvSpPr>
        <xdr:cNvPr id="81" name="フローチャート : 判断 80"/>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17434</xdr:rowOff>
    </xdr:from>
    <xdr:ext cx="762000" cy="259045"/>
    <xdr:sp macro="" textlink="">
      <xdr:nvSpPr>
        <xdr:cNvPr id="82" name="テキスト ボックス 81"/>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42</xdr:row>
      <xdr:rowOff>169938</xdr:rowOff>
    </xdr:from>
    <xdr:to>
      <xdr:col>7</xdr:col>
      <xdr:colOff>203200</xdr:colOff>
      <xdr:row>43</xdr:row>
      <xdr:rowOff>100088</xdr:rowOff>
    </xdr:to>
    <xdr:sp macro="" textlink="">
      <xdr:nvSpPr>
        <xdr:cNvPr id="88" name="円/楕円 87"/>
        <xdr:cNvSpPr/>
      </xdr:nvSpPr>
      <xdr:spPr>
        <a:xfrm>
          <a:off x="49022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15015</xdr:rowOff>
    </xdr:from>
    <xdr:ext cx="762000" cy="259045"/>
    <xdr:sp macro="" textlink="">
      <xdr:nvSpPr>
        <xdr:cNvPr id="89" name="財政力該当値テキスト"/>
        <xdr:cNvSpPr txBox="1"/>
      </xdr:nvSpPr>
      <xdr:spPr>
        <a:xfrm>
          <a:off x="5041900" y="721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9978</xdr:rowOff>
    </xdr:from>
    <xdr:to>
      <xdr:col>6</xdr:col>
      <xdr:colOff>50800</xdr:colOff>
      <xdr:row>43</xdr:row>
      <xdr:rowOff>111578</xdr:rowOff>
    </xdr:to>
    <xdr:sp macro="" textlink="">
      <xdr:nvSpPr>
        <xdr:cNvPr id="90" name="円/楕円 89"/>
        <xdr:cNvSpPr/>
      </xdr:nvSpPr>
      <xdr:spPr>
        <a:xfrm>
          <a:off x="4064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96355</xdr:rowOff>
    </xdr:from>
    <xdr:ext cx="736600" cy="259045"/>
    <xdr:sp macro="" textlink="">
      <xdr:nvSpPr>
        <xdr:cNvPr id="91" name="テキスト ボックス 90"/>
        <xdr:cNvSpPr txBox="1"/>
      </xdr:nvSpPr>
      <xdr:spPr>
        <a:xfrm>
          <a:off x="3733800" y="746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9978</xdr:rowOff>
    </xdr:from>
    <xdr:to>
      <xdr:col>4</xdr:col>
      <xdr:colOff>533400</xdr:colOff>
      <xdr:row>43</xdr:row>
      <xdr:rowOff>111578</xdr:rowOff>
    </xdr:to>
    <xdr:sp macro="" textlink="">
      <xdr:nvSpPr>
        <xdr:cNvPr id="92" name="円/楕円 91"/>
        <xdr:cNvSpPr/>
      </xdr:nvSpPr>
      <xdr:spPr>
        <a:xfrm>
          <a:off x="3175000" y="738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96355</xdr:rowOff>
    </xdr:from>
    <xdr:ext cx="762000" cy="259045"/>
    <xdr:sp macro="" textlink="">
      <xdr:nvSpPr>
        <xdr:cNvPr id="93" name="テキスト ボックス 92"/>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169938</xdr:rowOff>
    </xdr:from>
    <xdr:to>
      <xdr:col>3</xdr:col>
      <xdr:colOff>330200</xdr:colOff>
      <xdr:row>43</xdr:row>
      <xdr:rowOff>100088</xdr:rowOff>
    </xdr:to>
    <xdr:sp macro="" textlink="">
      <xdr:nvSpPr>
        <xdr:cNvPr id="94" name="円/楕円 93"/>
        <xdr:cNvSpPr/>
      </xdr:nvSpPr>
      <xdr:spPr>
        <a:xfrm>
          <a:off x="2286000" y="737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84865</xdr:rowOff>
    </xdr:from>
    <xdr:ext cx="762000" cy="259045"/>
    <xdr:sp macro="" textlink="">
      <xdr:nvSpPr>
        <xdr:cNvPr id="95" name="テキスト ボックス 94"/>
        <xdr:cNvSpPr txBox="1"/>
      </xdr:nvSpPr>
      <xdr:spPr>
        <a:xfrm>
          <a:off x="1955800" y="7457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7" name="テキスト ボックス 96"/>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88.2</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4.7</a:t>
          </a:r>
          <a:r>
            <a:rPr kumimoji="1" lang="ja-JP" altLang="ja-JP" sz="1100">
              <a:solidFill>
                <a:schemeClr val="dk1"/>
              </a:solidFill>
              <a:effectLst/>
              <a:latin typeface="+mn-lt"/>
              <a:ea typeface="+mn-ea"/>
              <a:cs typeface="+mn-cs"/>
            </a:rPr>
            <a:t>ポイント改善したものの依然として類似団体平均（</a:t>
          </a:r>
          <a:r>
            <a:rPr kumimoji="1" lang="en-US" altLang="ja-JP" sz="1100">
              <a:solidFill>
                <a:schemeClr val="dk1"/>
              </a:solidFill>
              <a:effectLst/>
              <a:latin typeface="+mn-lt"/>
              <a:ea typeface="+mn-ea"/>
              <a:cs typeface="+mn-cs"/>
            </a:rPr>
            <a:t>83.3</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やや下回って</a:t>
          </a:r>
          <a:r>
            <a:rPr kumimoji="1" lang="ja-JP" altLang="ja-JP" sz="1100">
              <a:solidFill>
                <a:schemeClr val="dk1"/>
              </a:solidFill>
              <a:effectLst/>
              <a:latin typeface="+mn-lt"/>
              <a:ea typeface="+mn-ea"/>
              <a:cs typeface="+mn-cs"/>
            </a:rPr>
            <a:t>いる。下水道事業に係る繰出基準の改正に伴い、分流式下水道等に要する経費が大きくなり、経常的な繰出金の高負担が続いている。また、扶助費等の義務的経費も高止まりの傾向にあり、経常収支比率悪化の要因となっている。一方で、町税をはじめとした経常一般財源の伸び悩みが続いているが、歳入面において徴収率の向上を図るとともに、歳出面においては、行革推進計画に基づく定員管理の適正化や物件費及び補助費等の削減に加え、公営企業の経営効率化による繰出金の抑制等により徹底した経常経費の削減を進める。</a:t>
          </a:r>
          <a:endParaRPr lang="ja-JP" altLang="ja-JP" sz="14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34502</xdr:rowOff>
    </xdr:from>
    <xdr:to>
      <xdr:col>7</xdr:col>
      <xdr:colOff>152400</xdr:colOff>
      <xdr:row>66</xdr:row>
      <xdr:rowOff>38312</xdr:rowOff>
    </xdr:to>
    <xdr:cxnSp macro="">
      <xdr:nvCxnSpPr>
        <xdr:cNvPr id="127" name="直線コネクタ 126"/>
        <xdr:cNvCxnSpPr/>
      </xdr:nvCxnSpPr>
      <xdr:spPr>
        <a:xfrm flipV="1">
          <a:off x="4953000" y="9978602"/>
          <a:ext cx="0" cy="13754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10389</xdr:rowOff>
    </xdr:from>
    <xdr:ext cx="762000" cy="259045"/>
    <xdr:sp macro="" textlink="">
      <xdr:nvSpPr>
        <xdr:cNvPr id="128" name="財政構造の弾力性最小値テキスト"/>
        <xdr:cNvSpPr txBox="1"/>
      </xdr:nvSpPr>
      <xdr:spPr>
        <a:xfrm>
          <a:off x="5041900" y="1132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93.9</a:t>
          </a:r>
          <a:endParaRPr kumimoji="1" lang="ja-JP" altLang="en-US" sz="1000" b="1">
            <a:latin typeface="ＭＳ Ｐゴシック"/>
          </a:endParaRPr>
        </a:p>
      </xdr:txBody>
    </xdr:sp>
    <xdr:clientData/>
  </xdr:oneCellAnchor>
  <xdr:twoCellAnchor>
    <xdr:from>
      <xdr:col>7</xdr:col>
      <xdr:colOff>63500</xdr:colOff>
      <xdr:row>66</xdr:row>
      <xdr:rowOff>38312</xdr:rowOff>
    </xdr:from>
    <xdr:to>
      <xdr:col>7</xdr:col>
      <xdr:colOff>241300</xdr:colOff>
      <xdr:row>66</xdr:row>
      <xdr:rowOff>38312</xdr:rowOff>
    </xdr:to>
    <xdr:cxnSp macro="">
      <xdr:nvCxnSpPr>
        <xdr:cNvPr id="129" name="直線コネクタ 128"/>
        <xdr:cNvCxnSpPr/>
      </xdr:nvCxnSpPr>
      <xdr:spPr>
        <a:xfrm>
          <a:off x="4864100" y="11354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120879</xdr:rowOff>
    </xdr:from>
    <xdr:ext cx="762000" cy="259045"/>
    <xdr:sp macro="" textlink="">
      <xdr:nvSpPr>
        <xdr:cNvPr id="130" name="財政構造の弾力性最大値テキスト"/>
        <xdr:cNvSpPr txBox="1"/>
      </xdr:nvSpPr>
      <xdr:spPr>
        <a:xfrm>
          <a:off x="5041900" y="972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59.7</a:t>
          </a:r>
          <a:endParaRPr kumimoji="1" lang="ja-JP" altLang="en-US" sz="1000" b="1">
            <a:latin typeface="ＭＳ Ｐゴシック"/>
          </a:endParaRPr>
        </a:p>
      </xdr:txBody>
    </xdr:sp>
    <xdr:clientData/>
  </xdr:oneCellAnchor>
  <xdr:twoCellAnchor>
    <xdr:from>
      <xdr:col>7</xdr:col>
      <xdr:colOff>63500</xdr:colOff>
      <xdr:row>58</xdr:row>
      <xdr:rowOff>34502</xdr:rowOff>
    </xdr:from>
    <xdr:to>
      <xdr:col>7</xdr:col>
      <xdr:colOff>241300</xdr:colOff>
      <xdr:row>58</xdr:row>
      <xdr:rowOff>34502</xdr:rowOff>
    </xdr:to>
    <xdr:cxnSp macro="">
      <xdr:nvCxnSpPr>
        <xdr:cNvPr id="131" name="直線コネクタ 130"/>
        <xdr:cNvCxnSpPr/>
      </xdr:nvCxnSpPr>
      <xdr:spPr>
        <a:xfrm>
          <a:off x="4864100" y="9978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63</xdr:row>
      <xdr:rowOff>134408</xdr:rowOff>
    </xdr:from>
    <xdr:to>
      <xdr:col>7</xdr:col>
      <xdr:colOff>152400</xdr:colOff>
      <xdr:row>64</xdr:row>
      <xdr:rowOff>151977</xdr:rowOff>
    </xdr:to>
    <xdr:cxnSp macro="">
      <xdr:nvCxnSpPr>
        <xdr:cNvPr id="132" name="直線コネクタ 131"/>
        <xdr:cNvCxnSpPr/>
      </xdr:nvCxnSpPr>
      <xdr:spPr>
        <a:xfrm flipV="1">
          <a:off x="4114800" y="10935758"/>
          <a:ext cx="838200" cy="189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92092</xdr:rowOff>
    </xdr:from>
    <xdr:ext cx="762000" cy="259045"/>
    <xdr:sp macro="" textlink="">
      <xdr:nvSpPr>
        <xdr:cNvPr id="133" name="財政構造の弾力性平均値テキスト"/>
        <xdr:cNvSpPr txBox="1"/>
      </xdr:nvSpPr>
      <xdr:spPr>
        <a:xfrm>
          <a:off x="5041900" y="107219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83.3</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75565</xdr:rowOff>
    </xdr:from>
    <xdr:to>
      <xdr:col>7</xdr:col>
      <xdr:colOff>203200</xdr:colOff>
      <xdr:row>64</xdr:row>
      <xdr:rowOff>5715</xdr:rowOff>
    </xdr:to>
    <xdr:sp macro="" textlink="">
      <xdr:nvSpPr>
        <xdr:cNvPr id="134" name="フローチャート : 判断 133"/>
        <xdr:cNvSpPr/>
      </xdr:nvSpPr>
      <xdr:spPr>
        <a:xfrm>
          <a:off x="49022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151977</xdr:rowOff>
    </xdr:from>
    <xdr:to>
      <xdr:col>6</xdr:col>
      <xdr:colOff>0</xdr:colOff>
      <xdr:row>64</xdr:row>
      <xdr:rowOff>168063</xdr:rowOff>
    </xdr:to>
    <xdr:cxnSp macro="">
      <xdr:nvCxnSpPr>
        <xdr:cNvPr id="135" name="直線コネクタ 134"/>
        <xdr:cNvCxnSpPr/>
      </xdr:nvCxnSpPr>
      <xdr:spPr>
        <a:xfrm flipV="1">
          <a:off x="3225800" y="11124777"/>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119804</xdr:rowOff>
    </xdr:from>
    <xdr:to>
      <xdr:col>6</xdr:col>
      <xdr:colOff>50800</xdr:colOff>
      <xdr:row>64</xdr:row>
      <xdr:rowOff>49954</xdr:rowOff>
    </xdr:to>
    <xdr:sp macro="" textlink="">
      <xdr:nvSpPr>
        <xdr:cNvPr id="136" name="フローチャート : 判断 135"/>
        <xdr:cNvSpPr/>
      </xdr:nvSpPr>
      <xdr:spPr>
        <a:xfrm>
          <a:off x="4064000" y="1092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60131</xdr:rowOff>
    </xdr:from>
    <xdr:ext cx="736600" cy="259045"/>
    <xdr:sp macro="" textlink="">
      <xdr:nvSpPr>
        <xdr:cNvPr id="137" name="テキスト ボックス 136"/>
        <xdr:cNvSpPr txBox="1"/>
      </xdr:nvSpPr>
      <xdr:spPr>
        <a:xfrm>
          <a:off x="3733800" y="10690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84.4</a:t>
          </a:r>
          <a:endParaRPr kumimoji="1" lang="ja-JP" altLang="en-US" sz="1000" b="1">
            <a:solidFill>
              <a:srgbClr val="000080"/>
            </a:solidFill>
            <a:latin typeface="ＭＳ Ｐゴシック"/>
          </a:endParaRPr>
        </a:p>
      </xdr:txBody>
    </xdr:sp>
    <xdr:clientData/>
  </xdr:oneCellAnchor>
  <xdr:twoCellAnchor>
    <xdr:from>
      <xdr:col>3</xdr:col>
      <xdr:colOff>279400</xdr:colOff>
      <xdr:row>64</xdr:row>
      <xdr:rowOff>168063</xdr:rowOff>
    </xdr:from>
    <xdr:to>
      <xdr:col>4</xdr:col>
      <xdr:colOff>482600</xdr:colOff>
      <xdr:row>66</xdr:row>
      <xdr:rowOff>6138</xdr:rowOff>
    </xdr:to>
    <xdr:cxnSp macro="">
      <xdr:nvCxnSpPr>
        <xdr:cNvPr id="138" name="直線コネクタ 137"/>
        <xdr:cNvCxnSpPr/>
      </xdr:nvCxnSpPr>
      <xdr:spPr>
        <a:xfrm flipV="1">
          <a:off x="2336800" y="11140863"/>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39370</xdr:rowOff>
    </xdr:from>
    <xdr:to>
      <xdr:col>4</xdr:col>
      <xdr:colOff>533400</xdr:colOff>
      <xdr:row>63</xdr:row>
      <xdr:rowOff>140970</xdr:rowOff>
    </xdr:to>
    <xdr:sp macro="" textlink="">
      <xdr:nvSpPr>
        <xdr:cNvPr id="139" name="フローチャート : 判断 138"/>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151147</xdr:rowOff>
    </xdr:from>
    <xdr:ext cx="762000" cy="259045"/>
    <xdr:sp macro="" textlink="">
      <xdr:nvSpPr>
        <xdr:cNvPr id="140" name="テキスト ボックス 139"/>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82.4</a:t>
          </a:r>
          <a:endParaRPr kumimoji="1" lang="ja-JP" altLang="en-US" sz="1000" b="1">
            <a:solidFill>
              <a:srgbClr val="000080"/>
            </a:solidFill>
            <a:latin typeface="ＭＳ Ｐゴシック"/>
          </a:endParaRPr>
        </a:p>
      </xdr:txBody>
    </xdr:sp>
    <xdr:clientData/>
  </xdr:oneCellAnchor>
  <xdr:twoCellAnchor>
    <xdr:from>
      <xdr:col>2</xdr:col>
      <xdr:colOff>76200</xdr:colOff>
      <xdr:row>66</xdr:row>
      <xdr:rowOff>6138</xdr:rowOff>
    </xdr:from>
    <xdr:to>
      <xdr:col>3</xdr:col>
      <xdr:colOff>279400</xdr:colOff>
      <xdr:row>66</xdr:row>
      <xdr:rowOff>62442</xdr:rowOff>
    </xdr:to>
    <xdr:cxnSp macro="">
      <xdr:nvCxnSpPr>
        <xdr:cNvPr id="141" name="直線コネクタ 140"/>
        <xdr:cNvCxnSpPr/>
      </xdr:nvCxnSpPr>
      <xdr:spPr>
        <a:xfrm flipV="1">
          <a:off x="1447800" y="11321838"/>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7196</xdr:rowOff>
    </xdr:from>
    <xdr:to>
      <xdr:col>3</xdr:col>
      <xdr:colOff>330200</xdr:colOff>
      <xdr:row>63</xdr:row>
      <xdr:rowOff>108796</xdr:rowOff>
    </xdr:to>
    <xdr:sp macro="" textlink="">
      <xdr:nvSpPr>
        <xdr:cNvPr id="142" name="フローチャート : 判断 141"/>
        <xdr:cNvSpPr/>
      </xdr:nvSpPr>
      <xdr:spPr>
        <a:xfrm>
          <a:off x="22860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118973</xdr:rowOff>
    </xdr:from>
    <xdr:ext cx="762000" cy="259045"/>
    <xdr:sp macro="" textlink="">
      <xdr:nvSpPr>
        <xdr:cNvPr id="143" name="テキスト ボックス 142"/>
        <xdr:cNvSpPr txBox="1"/>
      </xdr:nvSpPr>
      <xdr:spPr>
        <a:xfrm>
          <a:off x="1955800" y="1057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81.6</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19262</xdr:rowOff>
    </xdr:from>
    <xdr:to>
      <xdr:col>2</xdr:col>
      <xdr:colOff>127000</xdr:colOff>
      <xdr:row>63</xdr:row>
      <xdr:rowOff>120862</xdr:rowOff>
    </xdr:to>
    <xdr:sp macro="" textlink="">
      <xdr:nvSpPr>
        <xdr:cNvPr id="144" name="フローチャート : 判断 143"/>
        <xdr:cNvSpPr/>
      </xdr:nvSpPr>
      <xdr:spPr>
        <a:xfrm>
          <a:off x="1397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131039</xdr:rowOff>
    </xdr:from>
    <xdr:ext cx="762000" cy="259045"/>
    <xdr:sp macro="" textlink="">
      <xdr:nvSpPr>
        <xdr:cNvPr id="145" name="テキスト ボックス 144"/>
        <xdr:cNvSpPr txBox="1"/>
      </xdr:nvSpPr>
      <xdr:spPr>
        <a:xfrm>
          <a:off x="1066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83608</xdr:rowOff>
    </xdr:from>
    <xdr:to>
      <xdr:col>7</xdr:col>
      <xdr:colOff>203200</xdr:colOff>
      <xdr:row>64</xdr:row>
      <xdr:rowOff>13758</xdr:rowOff>
    </xdr:to>
    <xdr:sp macro="" textlink="">
      <xdr:nvSpPr>
        <xdr:cNvPr id="151" name="円/楕円 150"/>
        <xdr:cNvSpPr/>
      </xdr:nvSpPr>
      <xdr:spPr>
        <a:xfrm>
          <a:off x="4902200" y="10884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55685</xdr:rowOff>
    </xdr:from>
    <xdr:ext cx="762000" cy="259045"/>
    <xdr:sp macro="" textlink="">
      <xdr:nvSpPr>
        <xdr:cNvPr id="152" name="財政構造の弾力性該当値テキスト"/>
        <xdr:cNvSpPr txBox="1"/>
      </xdr:nvSpPr>
      <xdr:spPr>
        <a:xfrm>
          <a:off x="5041900" y="1085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83.5</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101177</xdr:rowOff>
    </xdr:from>
    <xdr:to>
      <xdr:col>6</xdr:col>
      <xdr:colOff>50800</xdr:colOff>
      <xdr:row>65</xdr:row>
      <xdr:rowOff>31327</xdr:rowOff>
    </xdr:to>
    <xdr:sp macro="" textlink="">
      <xdr:nvSpPr>
        <xdr:cNvPr id="153" name="円/楕円 152"/>
        <xdr:cNvSpPr/>
      </xdr:nvSpPr>
      <xdr:spPr>
        <a:xfrm>
          <a:off x="4064000" y="1107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16104</xdr:rowOff>
    </xdr:from>
    <xdr:ext cx="736600" cy="259045"/>
    <xdr:sp macro="" textlink="">
      <xdr:nvSpPr>
        <xdr:cNvPr id="154" name="テキスト ボックス 153"/>
        <xdr:cNvSpPr txBox="1"/>
      </xdr:nvSpPr>
      <xdr:spPr>
        <a:xfrm>
          <a:off x="3733800" y="111603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88.2</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117263</xdr:rowOff>
    </xdr:from>
    <xdr:to>
      <xdr:col>4</xdr:col>
      <xdr:colOff>533400</xdr:colOff>
      <xdr:row>65</xdr:row>
      <xdr:rowOff>47413</xdr:rowOff>
    </xdr:to>
    <xdr:sp macro="" textlink="">
      <xdr:nvSpPr>
        <xdr:cNvPr id="155" name="円/楕円 154"/>
        <xdr:cNvSpPr/>
      </xdr:nvSpPr>
      <xdr:spPr>
        <a:xfrm>
          <a:off x="3175000" y="1109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32190</xdr:rowOff>
    </xdr:from>
    <xdr:ext cx="762000" cy="259045"/>
    <xdr:sp macro="" textlink="">
      <xdr:nvSpPr>
        <xdr:cNvPr id="156" name="テキスト ボックス 155"/>
        <xdr:cNvSpPr txBox="1"/>
      </xdr:nvSpPr>
      <xdr:spPr>
        <a:xfrm>
          <a:off x="2844800" y="11176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126788</xdr:rowOff>
    </xdr:from>
    <xdr:to>
      <xdr:col>3</xdr:col>
      <xdr:colOff>330200</xdr:colOff>
      <xdr:row>66</xdr:row>
      <xdr:rowOff>56938</xdr:rowOff>
    </xdr:to>
    <xdr:sp macro="" textlink="">
      <xdr:nvSpPr>
        <xdr:cNvPr id="157" name="円/楕円 156"/>
        <xdr:cNvSpPr/>
      </xdr:nvSpPr>
      <xdr:spPr>
        <a:xfrm>
          <a:off x="2286000" y="112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41715</xdr:rowOff>
    </xdr:from>
    <xdr:ext cx="762000" cy="259045"/>
    <xdr:sp macro="" textlink="">
      <xdr:nvSpPr>
        <xdr:cNvPr id="158" name="テキスト ボックス 157"/>
        <xdr:cNvSpPr txBox="1"/>
      </xdr:nvSpPr>
      <xdr:spPr>
        <a:xfrm>
          <a:off x="1955800" y="1135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93.1</a:t>
          </a:r>
          <a:endParaRPr kumimoji="1" lang="ja-JP" altLang="en-US" sz="1000" b="1">
            <a:solidFill>
              <a:srgbClr val="FF0000"/>
            </a:solidFill>
            <a:latin typeface="ＭＳ Ｐゴシック"/>
          </a:endParaRPr>
        </a:p>
      </xdr:txBody>
    </xdr:sp>
    <xdr:clientData/>
  </xdr:oneCellAnchor>
  <xdr:twoCellAnchor>
    <xdr:from>
      <xdr:col>2</xdr:col>
      <xdr:colOff>25400</xdr:colOff>
      <xdr:row>66</xdr:row>
      <xdr:rowOff>11642</xdr:rowOff>
    </xdr:from>
    <xdr:to>
      <xdr:col>2</xdr:col>
      <xdr:colOff>127000</xdr:colOff>
      <xdr:row>66</xdr:row>
      <xdr:rowOff>113242</xdr:rowOff>
    </xdr:to>
    <xdr:sp macro="" textlink="">
      <xdr:nvSpPr>
        <xdr:cNvPr id="159" name="円/楕円 158"/>
        <xdr:cNvSpPr/>
      </xdr:nvSpPr>
      <xdr:spPr>
        <a:xfrm>
          <a:off x="1397000" y="1132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66</xdr:row>
      <xdr:rowOff>98019</xdr:rowOff>
    </xdr:from>
    <xdr:ext cx="762000" cy="259045"/>
    <xdr:sp macro="" textlink="">
      <xdr:nvSpPr>
        <xdr:cNvPr id="160" name="テキスト ボックス 159"/>
        <xdr:cNvSpPr txBox="1"/>
      </xdr:nvSpPr>
      <xdr:spPr>
        <a:xfrm>
          <a:off x="1066800" y="1141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[147,065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114,190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217,682</a:t>
          </a:r>
          <a:r>
            <a:rPr kumimoji="1" lang="ja-JP" altLang="ja-JP" sz="1100">
              <a:solidFill>
                <a:schemeClr val="dk1"/>
              </a:solidFill>
              <a:effectLst/>
              <a:latin typeface="+mn-lt"/>
              <a:ea typeface="+mn-ea"/>
              <a:cs typeface="+mn-cs"/>
            </a:rPr>
            <a:t>円）を下回っているものの、全国市町村平均（</a:t>
          </a:r>
          <a:r>
            <a:rPr kumimoji="1" lang="en-US" altLang="ja-JP" sz="1100">
              <a:solidFill>
                <a:schemeClr val="dk1"/>
              </a:solidFill>
              <a:effectLst/>
              <a:latin typeface="+mn-lt"/>
              <a:ea typeface="+mn-ea"/>
              <a:cs typeface="+mn-cs"/>
            </a:rPr>
            <a:t>121,920</a:t>
          </a:r>
          <a:r>
            <a:rPr kumimoji="1" lang="ja-JP" altLang="ja-JP" sz="1100">
              <a:solidFill>
                <a:schemeClr val="dk1"/>
              </a:solidFill>
              <a:effectLst/>
              <a:latin typeface="+mn-lt"/>
              <a:ea typeface="+mn-ea"/>
              <a:cs typeface="+mn-cs"/>
            </a:rPr>
            <a:t>円）を大きく上回っているのは、主に人件費が要因となっている。これは学校や保育所等の公立の施設が、人口規模に対して多いためである。</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月より</a:t>
          </a:r>
          <a:r>
            <a:rPr kumimoji="1" lang="ja-JP" altLang="ja-JP" sz="1100">
              <a:solidFill>
                <a:schemeClr val="dk1"/>
              </a:solidFill>
              <a:effectLst/>
              <a:latin typeface="+mn-lt"/>
              <a:ea typeface="+mn-ea"/>
              <a:cs typeface="+mn-cs"/>
            </a:rPr>
            <a:t>、学校統合基本計画に基づく</a:t>
          </a:r>
          <a:r>
            <a:rPr kumimoji="1" lang="ja-JP" altLang="en-US" sz="1100">
              <a:solidFill>
                <a:schemeClr val="dk1"/>
              </a:solidFill>
              <a:effectLst/>
              <a:latin typeface="+mn-lt"/>
              <a:ea typeface="+mn-ea"/>
              <a:cs typeface="+mn-cs"/>
            </a:rPr>
            <a:t>中学校の</a:t>
          </a:r>
          <a:r>
            <a:rPr kumimoji="1" lang="ja-JP" altLang="ja-JP" sz="1100">
              <a:solidFill>
                <a:schemeClr val="dk1"/>
              </a:solidFill>
              <a:effectLst/>
              <a:latin typeface="+mn-lt"/>
              <a:ea typeface="+mn-ea"/>
              <a:cs typeface="+mn-cs"/>
            </a:rPr>
            <a:t>統合</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月より小学校が統合され小中一貫校が開校する</a:t>
          </a:r>
          <a:r>
            <a:rPr kumimoji="1" lang="ja-JP" altLang="ja-JP" sz="1100">
              <a:solidFill>
                <a:schemeClr val="dk1"/>
              </a:solidFill>
              <a:effectLst/>
              <a:latin typeface="+mn-lt"/>
              <a:ea typeface="+mn-ea"/>
              <a:cs typeface="+mn-cs"/>
            </a:rPr>
            <a:t>、併せて行革推進計画に基づく定員管理の適正化や給与・手当の適正化を行っており、また物件費についても、需用費の削減はもとより、事務・事業の再編整理による賃金等の抑制や委託業務の見直し等により更に削減に努め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157919</xdr:rowOff>
    </xdr:from>
    <xdr:to>
      <xdr:col>7</xdr:col>
      <xdr:colOff>152400</xdr:colOff>
      <xdr:row>88</xdr:row>
      <xdr:rowOff>125288</xdr:rowOff>
    </xdr:to>
    <xdr:cxnSp macro="">
      <xdr:nvCxnSpPr>
        <xdr:cNvPr id="189" name="直線コネクタ 188"/>
        <xdr:cNvCxnSpPr/>
      </xdr:nvCxnSpPr>
      <xdr:spPr>
        <a:xfrm flipV="1">
          <a:off x="4953000" y="14045369"/>
          <a:ext cx="0" cy="11675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97365</xdr:rowOff>
    </xdr:from>
    <xdr:ext cx="762000" cy="259045"/>
    <xdr:sp macro="" textlink="">
      <xdr:nvSpPr>
        <xdr:cNvPr id="190" name="人件費・物件費等の状況最小値テキスト"/>
        <xdr:cNvSpPr txBox="1"/>
      </xdr:nvSpPr>
      <xdr:spPr>
        <a:xfrm>
          <a:off x="5041900" y="1518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702,307</a:t>
          </a:r>
          <a:endParaRPr kumimoji="1" lang="ja-JP" altLang="en-US" sz="1000" b="1">
            <a:latin typeface="ＭＳ Ｐゴシック"/>
          </a:endParaRPr>
        </a:p>
      </xdr:txBody>
    </xdr:sp>
    <xdr:clientData/>
  </xdr:oneCellAnchor>
  <xdr:twoCellAnchor>
    <xdr:from>
      <xdr:col>7</xdr:col>
      <xdr:colOff>63500</xdr:colOff>
      <xdr:row>88</xdr:row>
      <xdr:rowOff>125288</xdr:rowOff>
    </xdr:from>
    <xdr:to>
      <xdr:col>7</xdr:col>
      <xdr:colOff>241300</xdr:colOff>
      <xdr:row>88</xdr:row>
      <xdr:rowOff>125288</xdr:rowOff>
    </xdr:to>
    <xdr:cxnSp macro="">
      <xdr:nvCxnSpPr>
        <xdr:cNvPr id="191" name="直線コネクタ 190"/>
        <xdr:cNvCxnSpPr/>
      </xdr:nvCxnSpPr>
      <xdr:spPr>
        <a:xfrm>
          <a:off x="4864100" y="152128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72846</xdr:rowOff>
    </xdr:from>
    <xdr:ext cx="762000" cy="259045"/>
    <xdr:sp macro="" textlink="">
      <xdr:nvSpPr>
        <xdr:cNvPr id="192" name="人件費・物件費等の状況最大値テキスト"/>
        <xdr:cNvSpPr txBox="1"/>
      </xdr:nvSpPr>
      <xdr:spPr>
        <a:xfrm>
          <a:off x="5041900" y="13788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121,692</a:t>
          </a:r>
          <a:endParaRPr kumimoji="1" lang="ja-JP" altLang="en-US" sz="1000" b="1">
            <a:latin typeface="ＭＳ Ｐゴシック"/>
          </a:endParaRPr>
        </a:p>
      </xdr:txBody>
    </xdr:sp>
    <xdr:clientData/>
  </xdr:oneCellAnchor>
  <xdr:twoCellAnchor>
    <xdr:from>
      <xdr:col>7</xdr:col>
      <xdr:colOff>63500</xdr:colOff>
      <xdr:row>81</xdr:row>
      <xdr:rowOff>157919</xdr:rowOff>
    </xdr:from>
    <xdr:to>
      <xdr:col>7</xdr:col>
      <xdr:colOff>241300</xdr:colOff>
      <xdr:row>81</xdr:row>
      <xdr:rowOff>157919</xdr:rowOff>
    </xdr:to>
    <xdr:cxnSp macro="">
      <xdr:nvCxnSpPr>
        <xdr:cNvPr id="193" name="直線コネクタ 192"/>
        <xdr:cNvCxnSpPr/>
      </xdr:nvCxnSpPr>
      <xdr:spPr>
        <a:xfrm>
          <a:off x="4864100" y="14045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34096</xdr:rowOff>
    </xdr:from>
    <xdr:to>
      <xdr:col>7</xdr:col>
      <xdr:colOff>152400</xdr:colOff>
      <xdr:row>82</xdr:row>
      <xdr:rowOff>37489</xdr:rowOff>
    </xdr:to>
    <xdr:cxnSp macro="">
      <xdr:nvCxnSpPr>
        <xdr:cNvPr id="194" name="直線コネクタ 193"/>
        <xdr:cNvCxnSpPr/>
      </xdr:nvCxnSpPr>
      <xdr:spPr>
        <a:xfrm>
          <a:off x="4114800" y="14092996"/>
          <a:ext cx="8382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100765</xdr:rowOff>
    </xdr:from>
    <xdr:ext cx="762000" cy="259045"/>
    <xdr:sp macro="" textlink="">
      <xdr:nvSpPr>
        <xdr:cNvPr id="195" name="人件費・物件費等の状況平均値テキスト"/>
        <xdr:cNvSpPr txBox="1"/>
      </xdr:nvSpPr>
      <xdr:spPr>
        <a:xfrm>
          <a:off x="5041900" y="141596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217,682</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128688</xdr:rowOff>
    </xdr:from>
    <xdr:to>
      <xdr:col>7</xdr:col>
      <xdr:colOff>203200</xdr:colOff>
      <xdr:row>83</xdr:row>
      <xdr:rowOff>58838</xdr:rowOff>
    </xdr:to>
    <xdr:sp macro="" textlink="">
      <xdr:nvSpPr>
        <xdr:cNvPr id="196" name="フローチャート : 判断 195"/>
        <xdr:cNvSpPr/>
      </xdr:nvSpPr>
      <xdr:spPr>
        <a:xfrm>
          <a:off x="4902200" y="1418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28749</xdr:rowOff>
    </xdr:from>
    <xdr:to>
      <xdr:col>6</xdr:col>
      <xdr:colOff>0</xdr:colOff>
      <xdr:row>82</xdr:row>
      <xdr:rowOff>34096</xdr:rowOff>
    </xdr:to>
    <xdr:cxnSp macro="">
      <xdr:nvCxnSpPr>
        <xdr:cNvPr id="197" name="直線コネクタ 196"/>
        <xdr:cNvCxnSpPr/>
      </xdr:nvCxnSpPr>
      <xdr:spPr>
        <a:xfrm>
          <a:off x="3225800" y="14087649"/>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59913</xdr:rowOff>
    </xdr:from>
    <xdr:to>
      <xdr:col>6</xdr:col>
      <xdr:colOff>50800</xdr:colOff>
      <xdr:row>82</xdr:row>
      <xdr:rowOff>161513</xdr:rowOff>
    </xdr:to>
    <xdr:sp macro="" textlink="">
      <xdr:nvSpPr>
        <xdr:cNvPr id="198" name="フローチャート : 判断 197"/>
        <xdr:cNvSpPr/>
      </xdr:nvSpPr>
      <xdr:spPr>
        <a:xfrm>
          <a:off x="4064000" y="14118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146290</xdr:rowOff>
    </xdr:from>
    <xdr:ext cx="736600" cy="259045"/>
    <xdr:sp macro="" textlink="">
      <xdr:nvSpPr>
        <xdr:cNvPr id="199" name="テキスト ボックス 198"/>
        <xdr:cNvSpPr txBox="1"/>
      </xdr:nvSpPr>
      <xdr:spPr>
        <a:xfrm>
          <a:off x="3733800" y="142051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183,479</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28749</xdr:rowOff>
    </xdr:from>
    <xdr:to>
      <xdr:col>4</xdr:col>
      <xdr:colOff>482600</xdr:colOff>
      <xdr:row>82</xdr:row>
      <xdr:rowOff>33458</xdr:rowOff>
    </xdr:to>
    <xdr:cxnSp macro="">
      <xdr:nvCxnSpPr>
        <xdr:cNvPr id="200" name="直線コネクタ 199"/>
        <xdr:cNvCxnSpPr/>
      </xdr:nvCxnSpPr>
      <xdr:spPr>
        <a:xfrm flipV="1">
          <a:off x="2336800" y="14087649"/>
          <a:ext cx="889000" cy="4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1803</xdr:rowOff>
    </xdr:from>
    <xdr:to>
      <xdr:col>4</xdr:col>
      <xdr:colOff>533400</xdr:colOff>
      <xdr:row>82</xdr:row>
      <xdr:rowOff>103403</xdr:rowOff>
    </xdr:to>
    <xdr:sp macro="" textlink="">
      <xdr:nvSpPr>
        <xdr:cNvPr id="201" name="フローチャート : 判断 200"/>
        <xdr:cNvSpPr/>
      </xdr:nvSpPr>
      <xdr:spPr>
        <a:xfrm>
          <a:off x="3175000" y="1406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88180</xdr:rowOff>
    </xdr:from>
    <xdr:ext cx="762000" cy="259045"/>
    <xdr:sp macro="" textlink="">
      <xdr:nvSpPr>
        <xdr:cNvPr id="202" name="テキスト ボックス 201"/>
        <xdr:cNvSpPr txBox="1"/>
      </xdr:nvSpPr>
      <xdr:spPr>
        <a:xfrm>
          <a:off x="2844800" y="14147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154,581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33458</xdr:rowOff>
    </xdr:from>
    <xdr:to>
      <xdr:col>3</xdr:col>
      <xdr:colOff>279400</xdr:colOff>
      <xdr:row>82</xdr:row>
      <xdr:rowOff>45639</xdr:rowOff>
    </xdr:to>
    <xdr:cxnSp macro="">
      <xdr:nvCxnSpPr>
        <xdr:cNvPr id="203" name="直線コネクタ 202"/>
        <xdr:cNvCxnSpPr/>
      </xdr:nvCxnSpPr>
      <xdr:spPr>
        <a:xfrm flipV="1">
          <a:off x="1447800" y="14092358"/>
          <a:ext cx="889000" cy="1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160488</xdr:rowOff>
    </xdr:from>
    <xdr:to>
      <xdr:col>3</xdr:col>
      <xdr:colOff>330200</xdr:colOff>
      <xdr:row>82</xdr:row>
      <xdr:rowOff>90638</xdr:rowOff>
    </xdr:to>
    <xdr:sp macro="" textlink="">
      <xdr:nvSpPr>
        <xdr:cNvPr id="204" name="フローチャート : 判断 203"/>
        <xdr:cNvSpPr/>
      </xdr:nvSpPr>
      <xdr:spPr>
        <a:xfrm>
          <a:off x="2286000" y="1404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75415</xdr:rowOff>
    </xdr:from>
    <xdr:ext cx="762000" cy="259045"/>
    <xdr:sp macro="" textlink="">
      <xdr:nvSpPr>
        <xdr:cNvPr id="205" name="テキスト ボックス 204"/>
        <xdr:cNvSpPr txBox="1"/>
      </xdr:nvSpPr>
      <xdr:spPr>
        <a:xfrm>
          <a:off x="1955800" y="14134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148,233</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48901</xdr:rowOff>
    </xdr:from>
    <xdr:to>
      <xdr:col>2</xdr:col>
      <xdr:colOff>127000</xdr:colOff>
      <xdr:row>82</xdr:row>
      <xdr:rowOff>150501</xdr:rowOff>
    </xdr:to>
    <xdr:sp macro="" textlink="">
      <xdr:nvSpPr>
        <xdr:cNvPr id="206" name="フローチャート : 判断 205"/>
        <xdr:cNvSpPr/>
      </xdr:nvSpPr>
      <xdr:spPr>
        <a:xfrm>
          <a:off x="1397000" y="14107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135278</xdr:rowOff>
    </xdr:from>
    <xdr:ext cx="762000" cy="259045"/>
    <xdr:sp macro="" textlink="">
      <xdr:nvSpPr>
        <xdr:cNvPr id="207" name="テキスト ボックス 206"/>
        <xdr:cNvSpPr txBox="1"/>
      </xdr:nvSpPr>
      <xdr:spPr>
        <a:xfrm>
          <a:off x="1066800" y="14194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178,003</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81</xdr:row>
      <xdr:rowOff>158139</xdr:rowOff>
    </xdr:from>
    <xdr:to>
      <xdr:col>7</xdr:col>
      <xdr:colOff>203200</xdr:colOff>
      <xdr:row>82</xdr:row>
      <xdr:rowOff>88289</xdr:rowOff>
    </xdr:to>
    <xdr:sp macro="" textlink="">
      <xdr:nvSpPr>
        <xdr:cNvPr id="213" name="円/楕円 212"/>
        <xdr:cNvSpPr/>
      </xdr:nvSpPr>
      <xdr:spPr>
        <a:xfrm>
          <a:off x="4902200" y="1404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79416</xdr:rowOff>
    </xdr:from>
    <xdr:ext cx="762000" cy="259045"/>
    <xdr:sp macro="" textlink="">
      <xdr:nvSpPr>
        <xdr:cNvPr id="214" name="人件費・物件費等の状況該当値テキスト"/>
        <xdr:cNvSpPr txBox="1"/>
      </xdr:nvSpPr>
      <xdr:spPr>
        <a:xfrm>
          <a:off x="5041900" y="13966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147,065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154746</xdr:rowOff>
    </xdr:from>
    <xdr:to>
      <xdr:col>6</xdr:col>
      <xdr:colOff>50800</xdr:colOff>
      <xdr:row>82</xdr:row>
      <xdr:rowOff>84896</xdr:rowOff>
    </xdr:to>
    <xdr:sp macro="" textlink="">
      <xdr:nvSpPr>
        <xdr:cNvPr id="215" name="円/楕円 214"/>
        <xdr:cNvSpPr/>
      </xdr:nvSpPr>
      <xdr:spPr>
        <a:xfrm>
          <a:off x="4064000" y="14042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95073</xdr:rowOff>
    </xdr:from>
    <xdr:ext cx="736600" cy="259045"/>
    <xdr:sp macro="" textlink="">
      <xdr:nvSpPr>
        <xdr:cNvPr id="216" name="テキスト ボックス 215"/>
        <xdr:cNvSpPr txBox="1"/>
      </xdr:nvSpPr>
      <xdr:spPr>
        <a:xfrm>
          <a:off x="3733800" y="13811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145,377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149399</xdr:rowOff>
    </xdr:from>
    <xdr:to>
      <xdr:col>4</xdr:col>
      <xdr:colOff>533400</xdr:colOff>
      <xdr:row>82</xdr:row>
      <xdr:rowOff>79549</xdr:rowOff>
    </xdr:to>
    <xdr:sp macro="" textlink="">
      <xdr:nvSpPr>
        <xdr:cNvPr id="217" name="円/楕円 216"/>
        <xdr:cNvSpPr/>
      </xdr:nvSpPr>
      <xdr:spPr>
        <a:xfrm>
          <a:off x="3175000" y="1403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89726</xdr:rowOff>
    </xdr:from>
    <xdr:ext cx="762000" cy="259045"/>
    <xdr:sp macro="" textlink="">
      <xdr:nvSpPr>
        <xdr:cNvPr id="218" name="テキスト ボックス 217"/>
        <xdr:cNvSpPr txBox="1"/>
      </xdr:nvSpPr>
      <xdr:spPr>
        <a:xfrm>
          <a:off x="2844800" y="1380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142,718</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154108</xdr:rowOff>
    </xdr:from>
    <xdr:to>
      <xdr:col>3</xdr:col>
      <xdr:colOff>330200</xdr:colOff>
      <xdr:row>82</xdr:row>
      <xdr:rowOff>84258</xdr:rowOff>
    </xdr:to>
    <xdr:sp macro="" textlink="">
      <xdr:nvSpPr>
        <xdr:cNvPr id="219" name="円/楕円 218"/>
        <xdr:cNvSpPr/>
      </xdr:nvSpPr>
      <xdr:spPr>
        <a:xfrm>
          <a:off x="2286000" y="1404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94435</xdr:rowOff>
    </xdr:from>
    <xdr:ext cx="762000" cy="259045"/>
    <xdr:sp macro="" textlink="">
      <xdr:nvSpPr>
        <xdr:cNvPr id="220" name="テキスト ボックス 219"/>
        <xdr:cNvSpPr txBox="1"/>
      </xdr:nvSpPr>
      <xdr:spPr>
        <a:xfrm>
          <a:off x="1955800" y="1381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145,060</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166289</xdr:rowOff>
    </xdr:from>
    <xdr:to>
      <xdr:col>2</xdr:col>
      <xdr:colOff>127000</xdr:colOff>
      <xdr:row>82</xdr:row>
      <xdr:rowOff>96439</xdr:rowOff>
    </xdr:to>
    <xdr:sp macro="" textlink="">
      <xdr:nvSpPr>
        <xdr:cNvPr id="221" name="円/楕円 220"/>
        <xdr:cNvSpPr/>
      </xdr:nvSpPr>
      <xdr:spPr>
        <a:xfrm>
          <a:off x="1397000" y="14053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106616</xdr:rowOff>
    </xdr:from>
    <xdr:ext cx="762000" cy="259045"/>
    <xdr:sp macro="" textlink="">
      <xdr:nvSpPr>
        <xdr:cNvPr id="222" name="テキスト ボックス 221"/>
        <xdr:cNvSpPr txBox="1"/>
      </xdr:nvSpPr>
      <xdr:spPr>
        <a:xfrm>
          <a:off x="1066800" y="13822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151,118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引き続き類似団体平均（</a:t>
          </a:r>
          <a:r>
            <a:rPr kumimoji="1" lang="en-US" altLang="ja-JP" sz="1100">
              <a:solidFill>
                <a:schemeClr val="dk1"/>
              </a:solidFill>
              <a:effectLst/>
              <a:latin typeface="+mn-lt"/>
              <a:ea typeface="+mn-ea"/>
              <a:cs typeface="+mn-cs"/>
            </a:rPr>
            <a:t>95.9</a:t>
          </a:r>
          <a:r>
            <a:rPr kumimoji="1" lang="ja-JP" altLang="ja-JP" sz="1100">
              <a:solidFill>
                <a:schemeClr val="dk1"/>
              </a:solidFill>
              <a:effectLst/>
              <a:latin typeface="+mn-lt"/>
              <a:ea typeface="+mn-ea"/>
              <a:cs typeface="+mn-cs"/>
            </a:rPr>
            <a:t>％）及び全国町村平均（</a:t>
          </a:r>
          <a:r>
            <a:rPr kumimoji="1" lang="en-US" altLang="ja-JP" sz="1100">
              <a:solidFill>
                <a:schemeClr val="dk1"/>
              </a:solidFill>
              <a:effectLst/>
              <a:latin typeface="+mn-lt"/>
              <a:ea typeface="+mn-ea"/>
              <a:cs typeface="+mn-cs"/>
            </a:rPr>
            <a:t>96.3</a:t>
          </a:r>
          <a:r>
            <a:rPr kumimoji="1" lang="ja-JP" altLang="ja-JP" sz="1100">
              <a:solidFill>
                <a:schemeClr val="dk1"/>
              </a:solidFill>
              <a:effectLst/>
              <a:latin typeface="+mn-lt"/>
              <a:ea typeface="+mn-ea"/>
              <a:cs typeface="+mn-cs"/>
            </a:rPr>
            <a:t>％）を大きく下回っている。今後も民間給与等に留意しながら、適正な給与水準に努める。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8" name="直線コネクタ 237"/>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9" name="テキスト ボックス 238"/>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0" name="直線コネクタ 239"/>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1" name="テキスト ボックス 240"/>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4" name="直線コネクタ 243"/>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5" name="テキスト ボックス 244"/>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6" name="直線コネクタ 245"/>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7" name="テキスト ボックス 246"/>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74084</xdr:rowOff>
    </xdr:from>
    <xdr:to>
      <xdr:col>24</xdr:col>
      <xdr:colOff>558800</xdr:colOff>
      <xdr:row>88</xdr:row>
      <xdr:rowOff>168911</xdr:rowOff>
    </xdr:to>
    <xdr:cxnSp macro="">
      <xdr:nvCxnSpPr>
        <xdr:cNvPr id="251" name="直線コネクタ 250"/>
        <xdr:cNvCxnSpPr/>
      </xdr:nvCxnSpPr>
      <xdr:spPr>
        <a:xfrm flipV="1">
          <a:off x="17018000" y="13961534"/>
          <a:ext cx="0" cy="12949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140988</xdr:rowOff>
    </xdr:from>
    <xdr:ext cx="762000" cy="259045"/>
    <xdr:sp macro="" textlink="">
      <xdr:nvSpPr>
        <xdr:cNvPr id="252"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103.1</a:t>
          </a:r>
          <a:endParaRPr kumimoji="1" lang="ja-JP" altLang="en-US" sz="1000" b="1">
            <a:latin typeface="ＭＳ Ｐゴシック"/>
          </a:endParaRPr>
        </a:p>
      </xdr:txBody>
    </xdr:sp>
    <xdr:clientData/>
  </xdr:oneCellAnchor>
  <xdr:twoCellAnchor>
    <xdr:from>
      <xdr:col>24</xdr:col>
      <xdr:colOff>469900</xdr:colOff>
      <xdr:row>88</xdr:row>
      <xdr:rowOff>168911</xdr:rowOff>
    </xdr:from>
    <xdr:to>
      <xdr:col>24</xdr:col>
      <xdr:colOff>647700</xdr:colOff>
      <xdr:row>88</xdr:row>
      <xdr:rowOff>168911</xdr:rowOff>
    </xdr:to>
    <xdr:cxnSp macro="">
      <xdr:nvCxnSpPr>
        <xdr:cNvPr id="253" name="直線コネクタ 252"/>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160461</xdr:rowOff>
    </xdr:from>
    <xdr:ext cx="762000" cy="259045"/>
    <xdr:sp macro="" textlink="">
      <xdr:nvSpPr>
        <xdr:cNvPr id="254" name="給与水準   （国との比較）最大値テキスト"/>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87.0</a:t>
          </a:r>
          <a:endParaRPr kumimoji="1" lang="ja-JP" altLang="en-US" sz="1000" b="1">
            <a:latin typeface="ＭＳ Ｐゴシック"/>
          </a:endParaRPr>
        </a:p>
      </xdr:txBody>
    </xdr:sp>
    <xdr:clientData/>
  </xdr:oneCellAnchor>
  <xdr:twoCellAnchor>
    <xdr:from>
      <xdr:col>24</xdr:col>
      <xdr:colOff>469900</xdr:colOff>
      <xdr:row>81</xdr:row>
      <xdr:rowOff>74084</xdr:rowOff>
    </xdr:from>
    <xdr:to>
      <xdr:col>24</xdr:col>
      <xdr:colOff>647700</xdr:colOff>
      <xdr:row>81</xdr:row>
      <xdr:rowOff>74084</xdr:rowOff>
    </xdr:to>
    <xdr:cxnSp macro="">
      <xdr:nvCxnSpPr>
        <xdr:cNvPr id="255" name="直線コネクタ 254"/>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165523</xdr:rowOff>
    </xdr:from>
    <xdr:to>
      <xdr:col>24</xdr:col>
      <xdr:colOff>558800</xdr:colOff>
      <xdr:row>84</xdr:row>
      <xdr:rowOff>154939</xdr:rowOff>
    </xdr:to>
    <xdr:cxnSp macro="">
      <xdr:nvCxnSpPr>
        <xdr:cNvPr id="256" name="直線コネクタ 255"/>
        <xdr:cNvCxnSpPr/>
      </xdr:nvCxnSpPr>
      <xdr:spPr>
        <a:xfrm>
          <a:off x="16179800" y="14395873"/>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25416</xdr:rowOff>
    </xdr:from>
    <xdr:ext cx="762000" cy="259045"/>
    <xdr:sp macro="" textlink="">
      <xdr:nvSpPr>
        <xdr:cNvPr id="257" name="給与水準   （国との比較）平均値テキスト"/>
        <xdr:cNvSpPr txBox="1"/>
      </xdr:nvSpPr>
      <xdr:spPr>
        <a:xfrm>
          <a:off x="17106900" y="14598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53339</xdr:rowOff>
    </xdr:from>
    <xdr:to>
      <xdr:col>24</xdr:col>
      <xdr:colOff>609600</xdr:colOff>
      <xdr:row>85</xdr:row>
      <xdr:rowOff>154939</xdr:rowOff>
    </xdr:to>
    <xdr:sp macro="" textlink="">
      <xdr:nvSpPr>
        <xdr:cNvPr id="258" name="フローチャート : 判断 257"/>
        <xdr:cNvSpPr/>
      </xdr:nvSpPr>
      <xdr:spPr>
        <a:xfrm>
          <a:off x="169672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165523</xdr:rowOff>
    </xdr:from>
    <xdr:to>
      <xdr:col>23</xdr:col>
      <xdr:colOff>406400</xdr:colOff>
      <xdr:row>84</xdr:row>
      <xdr:rowOff>18204</xdr:rowOff>
    </xdr:to>
    <xdr:cxnSp macro="">
      <xdr:nvCxnSpPr>
        <xdr:cNvPr id="259" name="直線コネクタ 258"/>
        <xdr:cNvCxnSpPr/>
      </xdr:nvCxnSpPr>
      <xdr:spPr>
        <a:xfrm flipV="1">
          <a:off x="15290800" y="14395873"/>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61384</xdr:rowOff>
    </xdr:from>
    <xdr:to>
      <xdr:col>23</xdr:col>
      <xdr:colOff>457200</xdr:colOff>
      <xdr:row>85</xdr:row>
      <xdr:rowOff>162984</xdr:rowOff>
    </xdr:to>
    <xdr:sp macro="" textlink="">
      <xdr:nvSpPr>
        <xdr:cNvPr id="260" name="フローチャート : 判断 259"/>
        <xdr:cNvSpPr/>
      </xdr:nvSpPr>
      <xdr:spPr>
        <a:xfrm>
          <a:off x="16129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147761</xdr:rowOff>
    </xdr:from>
    <xdr:ext cx="736600" cy="259045"/>
    <xdr:sp macro="" textlink="">
      <xdr:nvSpPr>
        <xdr:cNvPr id="261" name="テキスト ボックス 260"/>
        <xdr:cNvSpPr txBox="1"/>
      </xdr:nvSpPr>
      <xdr:spPr>
        <a:xfrm>
          <a:off x="15798800" y="14721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21</xdr:col>
      <xdr:colOff>0</xdr:colOff>
      <xdr:row>84</xdr:row>
      <xdr:rowOff>18204</xdr:rowOff>
    </xdr:from>
    <xdr:to>
      <xdr:col>22</xdr:col>
      <xdr:colOff>203200</xdr:colOff>
      <xdr:row>87</xdr:row>
      <xdr:rowOff>131234</xdr:rowOff>
    </xdr:to>
    <xdr:cxnSp macro="">
      <xdr:nvCxnSpPr>
        <xdr:cNvPr id="262" name="直線コネクタ 261"/>
        <xdr:cNvCxnSpPr/>
      </xdr:nvCxnSpPr>
      <xdr:spPr>
        <a:xfrm flipV="1">
          <a:off x="14401800" y="14420004"/>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61384</xdr:rowOff>
    </xdr:from>
    <xdr:to>
      <xdr:col>22</xdr:col>
      <xdr:colOff>254000</xdr:colOff>
      <xdr:row>85</xdr:row>
      <xdr:rowOff>162984</xdr:rowOff>
    </xdr:to>
    <xdr:sp macro="" textlink="">
      <xdr:nvSpPr>
        <xdr:cNvPr id="263" name="フローチャート : 判断 262"/>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147761</xdr:rowOff>
    </xdr:from>
    <xdr:ext cx="762000" cy="259045"/>
    <xdr:sp macro="" textlink="">
      <xdr:nvSpPr>
        <xdr:cNvPr id="264" name="テキスト ボックス 263"/>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twoCellAnchor>
    <xdr:from>
      <xdr:col>19</xdr:col>
      <xdr:colOff>482600</xdr:colOff>
      <xdr:row>87</xdr:row>
      <xdr:rowOff>91016</xdr:rowOff>
    </xdr:from>
    <xdr:to>
      <xdr:col>21</xdr:col>
      <xdr:colOff>0</xdr:colOff>
      <xdr:row>87</xdr:row>
      <xdr:rowOff>131234</xdr:rowOff>
    </xdr:to>
    <xdr:cxnSp macro="">
      <xdr:nvCxnSpPr>
        <xdr:cNvPr id="265" name="直線コネクタ 264"/>
        <xdr:cNvCxnSpPr/>
      </xdr:nvCxnSpPr>
      <xdr:spPr>
        <a:xfrm>
          <a:off x="13512800" y="150071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2963</xdr:rowOff>
    </xdr:from>
    <xdr:to>
      <xdr:col>21</xdr:col>
      <xdr:colOff>50800</xdr:colOff>
      <xdr:row>89</xdr:row>
      <xdr:rowOff>104563</xdr:rowOff>
    </xdr:to>
    <xdr:sp macro="" textlink="">
      <xdr:nvSpPr>
        <xdr:cNvPr id="266" name="フローチャート : 判断 265"/>
        <xdr:cNvSpPr/>
      </xdr:nvSpPr>
      <xdr:spPr>
        <a:xfrm>
          <a:off x="14351000" y="1526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89340</xdr:rowOff>
    </xdr:from>
    <xdr:ext cx="762000" cy="259045"/>
    <xdr:sp macro="" textlink="">
      <xdr:nvSpPr>
        <xdr:cNvPr id="267" name="テキスト ボックス 266"/>
        <xdr:cNvSpPr txBox="1"/>
      </xdr:nvSpPr>
      <xdr:spPr>
        <a:xfrm>
          <a:off x="14020800" y="1534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68" name="フローチャート : 判断 267"/>
        <xdr:cNvSpPr/>
      </xdr:nvSpPr>
      <xdr:spPr>
        <a:xfrm>
          <a:off x="13462000" y="15253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69" name="テキスト ボックス 268"/>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84</xdr:row>
      <xdr:rowOff>104139</xdr:rowOff>
    </xdr:from>
    <xdr:to>
      <xdr:col>24</xdr:col>
      <xdr:colOff>609600</xdr:colOff>
      <xdr:row>85</xdr:row>
      <xdr:rowOff>34289</xdr:rowOff>
    </xdr:to>
    <xdr:sp macro="" textlink="">
      <xdr:nvSpPr>
        <xdr:cNvPr id="275" name="円/楕円 274"/>
        <xdr:cNvSpPr/>
      </xdr:nvSpPr>
      <xdr:spPr>
        <a:xfrm>
          <a:off x="169672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120666</xdr:rowOff>
    </xdr:from>
    <xdr:ext cx="762000" cy="259045"/>
    <xdr:sp macro="" textlink="">
      <xdr:nvSpPr>
        <xdr:cNvPr id="276" name="給与水準   （国との比較）該当値テキスト"/>
        <xdr:cNvSpPr txBox="1"/>
      </xdr:nvSpPr>
      <xdr:spPr>
        <a:xfrm>
          <a:off x="17106900" y="1435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114723</xdr:rowOff>
    </xdr:from>
    <xdr:to>
      <xdr:col>23</xdr:col>
      <xdr:colOff>457200</xdr:colOff>
      <xdr:row>84</xdr:row>
      <xdr:rowOff>44873</xdr:rowOff>
    </xdr:to>
    <xdr:sp macro="" textlink="">
      <xdr:nvSpPr>
        <xdr:cNvPr id="277" name="円/楕円 276"/>
        <xdr:cNvSpPr/>
      </xdr:nvSpPr>
      <xdr:spPr>
        <a:xfrm>
          <a:off x="16129000" y="1434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55050</xdr:rowOff>
    </xdr:from>
    <xdr:ext cx="736600" cy="259045"/>
    <xdr:sp macro="" textlink="">
      <xdr:nvSpPr>
        <xdr:cNvPr id="278" name="テキスト ボックス 277"/>
        <xdr:cNvSpPr txBox="1"/>
      </xdr:nvSpPr>
      <xdr:spPr>
        <a:xfrm>
          <a:off x="15798800" y="141139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22</xdr:col>
      <xdr:colOff>152400</xdr:colOff>
      <xdr:row>83</xdr:row>
      <xdr:rowOff>138854</xdr:rowOff>
    </xdr:from>
    <xdr:to>
      <xdr:col>22</xdr:col>
      <xdr:colOff>254000</xdr:colOff>
      <xdr:row>84</xdr:row>
      <xdr:rowOff>69004</xdr:rowOff>
    </xdr:to>
    <xdr:sp macro="" textlink="">
      <xdr:nvSpPr>
        <xdr:cNvPr id="279" name="円/楕円 278"/>
        <xdr:cNvSpPr/>
      </xdr:nvSpPr>
      <xdr:spPr>
        <a:xfrm>
          <a:off x="15240000" y="1436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79181</xdr:rowOff>
    </xdr:from>
    <xdr:ext cx="762000" cy="259045"/>
    <xdr:sp macro="" textlink="">
      <xdr:nvSpPr>
        <xdr:cNvPr id="280" name="テキスト ボックス 279"/>
        <xdr:cNvSpPr txBox="1"/>
      </xdr:nvSpPr>
      <xdr:spPr>
        <a:xfrm>
          <a:off x="14909800" y="1413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80434</xdr:rowOff>
    </xdr:from>
    <xdr:to>
      <xdr:col>21</xdr:col>
      <xdr:colOff>50800</xdr:colOff>
      <xdr:row>88</xdr:row>
      <xdr:rowOff>10584</xdr:rowOff>
    </xdr:to>
    <xdr:sp macro="" textlink="">
      <xdr:nvSpPr>
        <xdr:cNvPr id="281" name="円/楕円 280"/>
        <xdr:cNvSpPr/>
      </xdr:nvSpPr>
      <xdr:spPr>
        <a:xfrm>
          <a:off x="14351000" y="1499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20761</xdr:rowOff>
    </xdr:from>
    <xdr:ext cx="762000" cy="259045"/>
    <xdr:sp macro="" textlink="">
      <xdr:nvSpPr>
        <xdr:cNvPr id="282" name="テキスト ボックス 281"/>
        <xdr:cNvSpPr txBox="1"/>
      </xdr:nvSpPr>
      <xdr:spPr>
        <a:xfrm>
          <a:off x="14020800" y="14765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40216</xdr:rowOff>
    </xdr:from>
    <xdr:to>
      <xdr:col>19</xdr:col>
      <xdr:colOff>533400</xdr:colOff>
      <xdr:row>87</xdr:row>
      <xdr:rowOff>141816</xdr:rowOff>
    </xdr:to>
    <xdr:sp macro="" textlink="">
      <xdr:nvSpPr>
        <xdr:cNvPr id="283" name="円/楕円 282"/>
        <xdr:cNvSpPr/>
      </xdr:nvSpPr>
      <xdr:spPr>
        <a:xfrm>
          <a:off x="13462000" y="14956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151993</xdr:rowOff>
    </xdr:from>
    <xdr:ext cx="762000" cy="259045"/>
    <xdr:sp macro="" textlink="">
      <xdr:nvSpPr>
        <xdr:cNvPr id="284" name="テキスト ボックス 283"/>
        <xdr:cNvSpPr txBox="1"/>
      </xdr:nvSpPr>
      <xdr:spPr>
        <a:xfrm>
          <a:off x="13131800" y="14725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学校や保育所等の公立の施設が多</a:t>
          </a:r>
          <a:r>
            <a:rPr kumimoji="1" lang="ja-JP" altLang="en-US" sz="1100">
              <a:solidFill>
                <a:schemeClr val="dk1"/>
              </a:solidFill>
              <a:effectLst/>
              <a:latin typeface="+mn-lt"/>
              <a:ea typeface="+mn-ea"/>
              <a:cs typeface="+mn-cs"/>
            </a:rPr>
            <a:t>いが</a:t>
          </a:r>
          <a:r>
            <a:rPr kumimoji="1" lang="ja-JP" altLang="ja-JP" sz="1100">
              <a:solidFill>
                <a:schemeClr val="dk1"/>
              </a:solidFill>
              <a:effectLst/>
              <a:latin typeface="+mn-lt"/>
              <a:ea typeface="+mn-ea"/>
              <a:cs typeface="+mn-cs"/>
            </a:rPr>
            <a:t>、類似団体平均（</a:t>
          </a:r>
          <a:r>
            <a:rPr kumimoji="1" lang="en-US" altLang="ja-JP" sz="1100">
              <a:solidFill>
                <a:schemeClr val="dk1"/>
              </a:solidFill>
              <a:effectLst/>
              <a:latin typeface="+mn-lt"/>
              <a:ea typeface="+mn-ea"/>
              <a:cs typeface="+mn-cs"/>
            </a:rPr>
            <a:t>12.01</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より若干下回っている。しかし、</a:t>
          </a:r>
          <a:r>
            <a:rPr kumimoji="1" lang="ja-JP" altLang="ja-JP" sz="1100">
              <a:solidFill>
                <a:schemeClr val="dk1"/>
              </a:solidFill>
              <a:effectLst/>
              <a:latin typeface="+mn-lt"/>
              <a:ea typeface="+mn-ea"/>
              <a:cs typeface="+mn-cs"/>
            </a:rPr>
            <a:t>全国市町村平均（</a:t>
          </a:r>
          <a:r>
            <a:rPr kumimoji="1" lang="en-US" altLang="ja-JP" sz="1100">
              <a:solidFill>
                <a:schemeClr val="dk1"/>
              </a:solidFill>
              <a:effectLst/>
              <a:latin typeface="+mn-lt"/>
              <a:ea typeface="+mn-ea"/>
              <a:cs typeface="+mn-cs"/>
            </a:rPr>
            <a:t>6.96</a:t>
          </a:r>
          <a:r>
            <a:rPr kumimoji="1" lang="ja-JP" altLang="ja-JP" sz="1100">
              <a:solidFill>
                <a:schemeClr val="dk1"/>
              </a:solidFill>
              <a:effectLst/>
              <a:latin typeface="+mn-lt"/>
              <a:ea typeface="+mn-ea"/>
              <a:cs typeface="+mn-cs"/>
            </a:rPr>
            <a:t>人）</a:t>
          </a:r>
          <a:r>
            <a:rPr kumimoji="1" lang="ja-JP" altLang="en-US" sz="1100">
              <a:solidFill>
                <a:schemeClr val="dk1"/>
              </a:solidFill>
              <a:effectLst/>
              <a:latin typeface="+mn-lt"/>
              <a:ea typeface="+mn-ea"/>
              <a:cs typeface="+mn-cs"/>
            </a:rPr>
            <a:t>と比べると大きく</a:t>
          </a:r>
          <a:r>
            <a:rPr kumimoji="1" lang="ja-JP" altLang="ja-JP" sz="1100">
              <a:solidFill>
                <a:schemeClr val="dk1"/>
              </a:solidFill>
              <a:effectLst/>
              <a:latin typeface="+mn-lt"/>
              <a:ea typeface="+mn-ea"/>
              <a:cs typeface="+mn-cs"/>
            </a:rPr>
            <a:t>上回っている。現在、行革推進計画において定員管理の数値目標△</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人（公営企業等を含む）を設定し、定員管理の適正化を推進している。この目標を実現するため、新規採用の抑制に加え、事務・事業の見直し等により行政運営の効率化を図る。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1" name="直線コネクタ 300"/>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2" name="テキスト ボックス 301"/>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3" name="直線コネクタ 302"/>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4" name="テキスト ボックス 303"/>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7" name="直線コネクタ 306"/>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8" name="テキスト ボックス 307"/>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9" name="直線コネクタ 308"/>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0" name="テキスト ボックス 309"/>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58505</xdr:rowOff>
    </xdr:from>
    <xdr:to>
      <xdr:col>24</xdr:col>
      <xdr:colOff>558800</xdr:colOff>
      <xdr:row>67</xdr:row>
      <xdr:rowOff>83227</xdr:rowOff>
    </xdr:to>
    <xdr:cxnSp macro="">
      <xdr:nvCxnSpPr>
        <xdr:cNvPr id="314" name="直線コネクタ 313"/>
        <xdr:cNvCxnSpPr/>
      </xdr:nvCxnSpPr>
      <xdr:spPr>
        <a:xfrm flipV="1">
          <a:off x="17018000" y="10174055"/>
          <a:ext cx="0" cy="13963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55304</xdr:rowOff>
    </xdr:from>
    <xdr:ext cx="762000" cy="259045"/>
    <xdr:sp macro="" textlink="">
      <xdr:nvSpPr>
        <xdr:cNvPr id="315" name="定員管理の状況最小値テキスト"/>
        <xdr:cNvSpPr txBox="1"/>
      </xdr:nvSpPr>
      <xdr:spPr>
        <a:xfrm>
          <a:off x="17106900" y="11542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24.64</a:t>
          </a:r>
          <a:endParaRPr kumimoji="1" lang="ja-JP" altLang="en-US" sz="1000" b="1">
            <a:latin typeface="ＭＳ Ｐゴシック"/>
          </a:endParaRPr>
        </a:p>
      </xdr:txBody>
    </xdr:sp>
    <xdr:clientData/>
  </xdr:oneCellAnchor>
  <xdr:twoCellAnchor>
    <xdr:from>
      <xdr:col>24</xdr:col>
      <xdr:colOff>469900</xdr:colOff>
      <xdr:row>67</xdr:row>
      <xdr:rowOff>83227</xdr:rowOff>
    </xdr:from>
    <xdr:to>
      <xdr:col>24</xdr:col>
      <xdr:colOff>647700</xdr:colOff>
      <xdr:row>67</xdr:row>
      <xdr:rowOff>83227</xdr:rowOff>
    </xdr:to>
    <xdr:cxnSp macro="">
      <xdr:nvCxnSpPr>
        <xdr:cNvPr id="316" name="直線コネクタ 315"/>
        <xdr:cNvCxnSpPr/>
      </xdr:nvCxnSpPr>
      <xdr:spPr>
        <a:xfrm>
          <a:off x="16929100" y="11570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144882</xdr:rowOff>
    </xdr:from>
    <xdr:ext cx="762000" cy="259045"/>
    <xdr:sp macro="" textlink="">
      <xdr:nvSpPr>
        <xdr:cNvPr id="317" name="定員管理の状況最大値テキスト"/>
        <xdr:cNvSpPr txBox="1"/>
      </xdr:nvSpPr>
      <xdr:spPr>
        <a:xfrm>
          <a:off x="17106900" y="9917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7.28</a:t>
          </a:r>
          <a:endParaRPr kumimoji="1" lang="ja-JP" altLang="en-US" sz="1000" b="1">
            <a:latin typeface="ＭＳ Ｐゴシック"/>
          </a:endParaRPr>
        </a:p>
      </xdr:txBody>
    </xdr:sp>
    <xdr:clientData/>
  </xdr:oneCellAnchor>
  <xdr:twoCellAnchor>
    <xdr:from>
      <xdr:col>24</xdr:col>
      <xdr:colOff>469900</xdr:colOff>
      <xdr:row>59</xdr:row>
      <xdr:rowOff>58505</xdr:rowOff>
    </xdr:from>
    <xdr:to>
      <xdr:col>24</xdr:col>
      <xdr:colOff>647700</xdr:colOff>
      <xdr:row>59</xdr:row>
      <xdr:rowOff>58505</xdr:rowOff>
    </xdr:to>
    <xdr:cxnSp macro="">
      <xdr:nvCxnSpPr>
        <xdr:cNvPr id="318" name="直線コネクタ 317"/>
        <xdr:cNvCxnSpPr/>
      </xdr:nvCxnSpPr>
      <xdr:spPr>
        <a:xfrm>
          <a:off x="16929100" y="10174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32512</xdr:rowOff>
    </xdr:from>
    <xdr:to>
      <xdr:col>24</xdr:col>
      <xdr:colOff>558800</xdr:colOff>
      <xdr:row>61</xdr:row>
      <xdr:rowOff>38143</xdr:rowOff>
    </xdr:to>
    <xdr:cxnSp macro="">
      <xdr:nvCxnSpPr>
        <xdr:cNvPr id="319" name="直線コネクタ 318"/>
        <xdr:cNvCxnSpPr/>
      </xdr:nvCxnSpPr>
      <xdr:spPr>
        <a:xfrm>
          <a:off x="16179800" y="10490962"/>
          <a:ext cx="8382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17332</xdr:rowOff>
    </xdr:from>
    <xdr:ext cx="762000" cy="259045"/>
    <xdr:sp macro="" textlink="">
      <xdr:nvSpPr>
        <xdr:cNvPr id="320" name="定員管理の状況平均値テキスト"/>
        <xdr:cNvSpPr txBox="1"/>
      </xdr:nvSpPr>
      <xdr:spPr>
        <a:xfrm>
          <a:off x="17106900" y="104757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45255</xdr:rowOff>
    </xdr:from>
    <xdr:to>
      <xdr:col>24</xdr:col>
      <xdr:colOff>609600</xdr:colOff>
      <xdr:row>61</xdr:row>
      <xdr:rowOff>146855</xdr:rowOff>
    </xdr:to>
    <xdr:sp macro="" textlink="">
      <xdr:nvSpPr>
        <xdr:cNvPr id="321" name="フローチャート : 判断 320"/>
        <xdr:cNvSpPr/>
      </xdr:nvSpPr>
      <xdr:spPr>
        <a:xfrm>
          <a:off x="16967200" y="10503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22860</xdr:rowOff>
    </xdr:from>
    <xdr:to>
      <xdr:col>23</xdr:col>
      <xdr:colOff>406400</xdr:colOff>
      <xdr:row>61</xdr:row>
      <xdr:rowOff>32512</xdr:rowOff>
    </xdr:to>
    <xdr:cxnSp macro="">
      <xdr:nvCxnSpPr>
        <xdr:cNvPr id="322" name="直線コネクタ 321"/>
        <xdr:cNvCxnSpPr/>
      </xdr:nvCxnSpPr>
      <xdr:spPr>
        <a:xfrm>
          <a:off x="15290800" y="1048131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69511</xdr:rowOff>
    </xdr:from>
    <xdr:to>
      <xdr:col>23</xdr:col>
      <xdr:colOff>457200</xdr:colOff>
      <xdr:row>60</xdr:row>
      <xdr:rowOff>171111</xdr:rowOff>
    </xdr:to>
    <xdr:sp macro="" textlink="">
      <xdr:nvSpPr>
        <xdr:cNvPr id="323" name="フローチャート : 判断 322"/>
        <xdr:cNvSpPr/>
      </xdr:nvSpPr>
      <xdr:spPr>
        <a:xfrm>
          <a:off x="16129000" y="103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9838</xdr:rowOff>
    </xdr:from>
    <xdr:ext cx="736600" cy="259045"/>
    <xdr:sp macro="" textlink="">
      <xdr:nvSpPr>
        <xdr:cNvPr id="324" name="テキスト ボックス 323"/>
        <xdr:cNvSpPr txBox="1"/>
      </xdr:nvSpPr>
      <xdr:spPr>
        <a:xfrm>
          <a:off x="15798800" y="10125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22860</xdr:rowOff>
    </xdr:from>
    <xdr:to>
      <xdr:col>22</xdr:col>
      <xdr:colOff>203200</xdr:colOff>
      <xdr:row>61</xdr:row>
      <xdr:rowOff>73533</xdr:rowOff>
    </xdr:to>
    <xdr:cxnSp macro="">
      <xdr:nvCxnSpPr>
        <xdr:cNvPr id="325" name="直線コネクタ 324"/>
        <xdr:cNvCxnSpPr/>
      </xdr:nvCxnSpPr>
      <xdr:spPr>
        <a:xfrm flipV="1">
          <a:off x="14401800" y="10481310"/>
          <a:ext cx="889000" cy="50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18838</xdr:rowOff>
    </xdr:from>
    <xdr:to>
      <xdr:col>22</xdr:col>
      <xdr:colOff>254000</xdr:colOff>
      <xdr:row>60</xdr:row>
      <xdr:rowOff>120438</xdr:rowOff>
    </xdr:to>
    <xdr:sp macro="" textlink="">
      <xdr:nvSpPr>
        <xdr:cNvPr id="326" name="フローチャート : 判断 325"/>
        <xdr:cNvSpPr/>
      </xdr:nvSpPr>
      <xdr:spPr>
        <a:xfrm>
          <a:off x="15240000" y="103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130615</xdr:rowOff>
    </xdr:from>
    <xdr:ext cx="762000" cy="259045"/>
    <xdr:sp macro="" textlink="">
      <xdr:nvSpPr>
        <xdr:cNvPr id="327" name="テキスト ボックス 326"/>
        <xdr:cNvSpPr txBox="1"/>
      </xdr:nvSpPr>
      <xdr:spPr>
        <a:xfrm>
          <a:off x="14909800" y="10074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67903</xdr:rowOff>
    </xdr:from>
    <xdr:to>
      <xdr:col>21</xdr:col>
      <xdr:colOff>0</xdr:colOff>
      <xdr:row>61</xdr:row>
      <xdr:rowOff>73533</xdr:rowOff>
    </xdr:to>
    <xdr:cxnSp macro="">
      <xdr:nvCxnSpPr>
        <xdr:cNvPr id="328" name="直線コネクタ 327"/>
        <xdr:cNvCxnSpPr/>
      </xdr:nvCxnSpPr>
      <xdr:spPr>
        <a:xfrm>
          <a:off x="13512800" y="10526353"/>
          <a:ext cx="889000" cy="5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59</xdr:row>
      <xdr:rowOff>170180</xdr:rowOff>
    </xdr:from>
    <xdr:to>
      <xdr:col>21</xdr:col>
      <xdr:colOff>50800</xdr:colOff>
      <xdr:row>60</xdr:row>
      <xdr:rowOff>100330</xdr:rowOff>
    </xdr:to>
    <xdr:sp macro="" textlink="">
      <xdr:nvSpPr>
        <xdr:cNvPr id="329" name="フローチャート : 判断 328"/>
        <xdr:cNvSpPr/>
      </xdr:nvSpPr>
      <xdr:spPr>
        <a:xfrm>
          <a:off x="143510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110507</xdr:rowOff>
    </xdr:from>
    <xdr:ext cx="762000" cy="259045"/>
    <xdr:sp macro="" textlink="">
      <xdr:nvSpPr>
        <xdr:cNvPr id="330" name="テキスト ボックス 329"/>
        <xdr:cNvSpPr txBox="1"/>
      </xdr:nvSpPr>
      <xdr:spPr>
        <a:xfrm>
          <a:off x="14020800" y="1005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9.30</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20447</xdr:rowOff>
    </xdr:from>
    <xdr:to>
      <xdr:col>19</xdr:col>
      <xdr:colOff>533400</xdr:colOff>
      <xdr:row>60</xdr:row>
      <xdr:rowOff>122047</xdr:rowOff>
    </xdr:to>
    <xdr:sp macro="" textlink="">
      <xdr:nvSpPr>
        <xdr:cNvPr id="331" name="フローチャート : 判断 330"/>
        <xdr:cNvSpPr/>
      </xdr:nvSpPr>
      <xdr:spPr>
        <a:xfrm>
          <a:off x="134620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132224</xdr:rowOff>
    </xdr:from>
    <xdr:ext cx="762000" cy="259045"/>
    <xdr:sp macro="" textlink="">
      <xdr:nvSpPr>
        <xdr:cNvPr id="332" name="テキスト ボックス 331"/>
        <xdr:cNvSpPr txBox="1"/>
      </xdr:nvSpPr>
      <xdr:spPr>
        <a:xfrm>
          <a:off x="13131800" y="10076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60</xdr:row>
      <xdr:rowOff>158793</xdr:rowOff>
    </xdr:from>
    <xdr:to>
      <xdr:col>24</xdr:col>
      <xdr:colOff>609600</xdr:colOff>
      <xdr:row>61</xdr:row>
      <xdr:rowOff>88943</xdr:rowOff>
    </xdr:to>
    <xdr:sp macro="" textlink="">
      <xdr:nvSpPr>
        <xdr:cNvPr id="338" name="円/楕円 337"/>
        <xdr:cNvSpPr/>
      </xdr:nvSpPr>
      <xdr:spPr>
        <a:xfrm>
          <a:off x="16967200" y="10445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3870</xdr:rowOff>
    </xdr:from>
    <xdr:ext cx="762000" cy="259045"/>
    <xdr:sp macro="" textlink="">
      <xdr:nvSpPr>
        <xdr:cNvPr id="339" name="定員管理の状況該当値テキスト"/>
        <xdr:cNvSpPr txBox="1"/>
      </xdr:nvSpPr>
      <xdr:spPr>
        <a:xfrm>
          <a:off x="17106900" y="10290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153162</xdr:rowOff>
    </xdr:from>
    <xdr:to>
      <xdr:col>23</xdr:col>
      <xdr:colOff>457200</xdr:colOff>
      <xdr:row>61</xdr:row>
      <xdr:rowOff>83312</xdr:rowOff>
    </xdr:to>
    <xdr:sp macro="" textlink="">
      <xdr:nvSpPr>
        <xdr:cNvPr id="340" name="円/楕円 339"/>
        <xdr:cNvSpPr/>
      </xdr:nvSpPr>
      <xdr:spPr>
        <a:xfrm>
          <a:off x="16129000" y="1044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68089</xdr:rowOff>
    </xdr:from>
    <xdr:ext cx="736600" cy="259045"/>
    <xdr:sp macro="" textlink="">
      <xdr:nvSpPr>
        <xdr:cNvPr id="341" name="テキスト ボックス 340"/>
        <xdr:cNvSpPr txBox="1"/>
      </xdr:nvSpPr>
      <xdr:spPr>
        <a:xfrm>
          <a:off x="15798800" y="105265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11.22</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143510</xdr:rowOff>
    </xdr:from>
    <xdr:to>
      <xdr:col>22</xdr:col>
      <xdr:colOff>254000</xdr:colOff>
      <xdr:row>61</xdr:row>
      <xdr:rowOff>73660</xdr:rowOff>
    </xdr:to>
    <xdr:sp macro="" textlink="">
      <xdr:nvSpPr>
        <xdr:cNvPr id="342" name="円/楕円 341"/>
        <xdr:cNvSpPr/>
      </xdr:nvSpPr>
      <xdr:spPr>
        <a:xfrm>
          <a:off x="15240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58437</xdr:rowOff>
    </xdr:from>
    <xdr:ext cx="762000" cy="259045"/>
    <xdr:sp macro="" textlink="">
      <xdr:nvSpPr>
        <xdr:cNvPr id="343" name="テキスト ボックス 342"/>
        <xdr:cNvSpPr txBox="1"/>
      </xdr:nvSpPr>
      <xdr:spPr>
        <a:xfrm>
          <a:off x="14909800" y="10516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22733</xdr:rowOff>
    </xdr:from>
    <xdr:to>
      <xdr:col>21</xdr:col>
      <xdr:colOff>50800</xdr:colOff>
      <xdr:row>61</xdr:row>
      <xdr:rowOff>124333</xdr:rowOff>
    </xdr:to>
    <xdr:sp macro="" textlink="">
      <xdr:nvSpPr>
        <xdr:cNvPr id="344" name="円/楕円 343"/>
        <xdr:cNvSpPr/>
      </xdr:nvSpPr>
      <xdr:spPr>
        <a:xfrm>
          <a:off x="14351000" y="10481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109110</xdr:rowOff>
    </xdr:from>
    <xdr:ext cx="762000" cy="259045"/>
    <xdr:sp macro="" textlink="">
      <xdr:nvSpPr>
        <xdr:cNvPr id="345" name="テキスト ボックス 344"/>
        <xdr:cNvSpPr txBox="1"/>
      </xdr:nvSpPr>
      <xdr:spPr>
        <a:xfrm>
          <a:off x="14020800" y="105675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17103</xdr:rowOff>
    </xdr:from>
    <xdr:to>
      <xdr:col>19</xdr:col>
      <xdr:colOff>533400</xdr:colOff>
      <xdr:row>61</xdr:row>
      <xdr:rowOff>118703</xdr:rowOff>
    </xdr:to>
    <xdr:sp macro="" textlink="">
      <xdr:nvSpPr>
        <xdr:cNvPr id="346" name="円/楕円 345"/>
        <xdr:cNvSpPr/>
      </xdr:nvSpPr>
      <xdr:spPr>
        <a:xfrm>
          <a:off x="13462000" y="10475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103480</xdr:rowOff>
    </xdr:from>
    <xdr:ext cx="762000" cy="259045"/>
    <xdr:sp macro="" textlink="">
      <xdr:nvSpPr>
        <xdr:cNvPr id="347" name="テキスト ボックス 346"/>
        <xdr:cNvSpPr txBox="1"/>
      </xdr:nvSpPr>
      <xdr:spPr>
        <a:xfrm>
          <a:off x="13131800" y="1056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公債費における元利償還金の減少等の影響で、前年度（</a:t>
          </a:r>
          <a:r>
            <a:rPr kumimoji="1" lang="en-US" altLang="ja-JP" sz="1100">
              <a:solidFill>
                <a:schemeClr val="dk1"/>
              </a:solidFill>
              <a:effectLst/>
              <a:latin typeface="+mn-lt"/>
              <a:ea typeface="+mn-ea"/>
              <a:cs typeface="+mn-cs"/>
            </a:rPr>
            <a:t>8.1%</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ポイント改善し、茨城県平均（</a:t>
          </a:r>
          <a:r>
            <a:rPr kumimoji="1" lang="en-US" altLang="ja-JP" sz="1100">
              <a:solidFill>
                <a:schemeClr val="dk1"/>
              </a:solidFill>
              <a:effectLst/>
              <a:latin typeface="+mn-lt"/>
              <a:ea typeface="+mn-ea"/>
              <a:cs typeface="+mn-cs"/>
            </a:rPr>
            <a:t>7.3</a:t>
          </a:r>
          <a:r>
            <a:rPr kumimoji="1" lang="ja-JP" altLang="ja-JP" sz="1100">
              <a:solidFill>
                <a:schemeClr val="dk1"/>
              </a:solidFill>
              <a:effectLst/>
              <a:latin typeface="+mn-lt"/>
              <a:ea typeface="+mn-ea"/>
              <a:cs typeface="+mn-cs"/>
            </a:rPr>
            <a:t>％）及び全国市町村平均（</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と比較してみると、元利償還金・組合負担金以外の準元利償還金や算入公債費等はほぼ同水準で推移している。今後は、普通会計のみならず公営企業債の起債の抑制により準元利償還金の負担にも留意しつつ、適正な起債管理に努める。</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4" name="直線コネクタ 36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5" name="テキスト ボックス 36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6" name="直線コネクタ 36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7" name="テキスト ボックス 36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8" name="直線コネクタ 36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9" name="テキスト ボックス 36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70" name="直線コネクタ 36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71" name="テキスト ボックス 370"/>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2" name="直線コネクタ 37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144526</xdr:rowOff>
    </xdr:from>
    <xdr:to>
      <xdr:col>24</xdr:col>
      <xdr:colOff>558800</xdr:colOff>
      <xdr:row>44</xdr:row>
      <xdr:rowOff>116840</xdr:rowOff>
    </xdr:to>
    <xdr:cxnSp macro="">
      <xdr:nvCxnSpPr>
        <xdr:cNvPr id="374" name="直線コネクタ 373"/>
        <xdr:cNvCxnSpPr/>
      </xdr:nvCxnSpPr>
      <xdr:spPr>
        <a:xfrm flipV="1">
          <a:off x="17018000" y="6145276"/>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88917</xdr:rowOff>
    </xdr:from>
    <xdr:ext cx="762000" cy="259045"/>
    <xdr:sp macro="" textlink="">
      <xdr:nvSpPr>
        <xdr:cNvPr id="375" name="公債費負担の状況最小値テキスト"/>
        <xdr:cNvSpPr txBox="1"/>
      </xdr:nvSpPr>
      <xdr:spPr>
        <a:xfrm>
          <a:off x="17106900" y="763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14.5</a:t>
          </a:r>
          <a:endParaRPr kumimoji="1" lang="ja-JP" altLang="en-US" sz="1000" b="1">
            <a:latin typeface="ＭＳ Ｐゴシック"/>
          </a:endParaRPr>
        </a:p>
      </xdr:txBody>
    </xdr:sp>
    <xdr:clientData/>
  </xdr:oneCellAnchor>
  <xdr:twoCellAnchor>
    <xdr:from>
      <xdr:col>24</xdr:col>
      <xdr:colOff>469900</xdr:colOff>
      <xdr:row>44</xdr:row>
      <xdr:rowOff>116840</xdr:rowOff>
    </xdr:from>
    <xdr:to>
      <xdr:col>24</xdr:col>
      <xdr:colOff>647700</xdr:colOff>
      <xdr:row>44</xdr:row>
      <xdr:rowOff>116840</xdr:rowOff>
    </xdr:to>
    <xdr:cxnSp macro="">
      <xdr:nvCxnSpPr>
        <xdr:cNvPr id="376" name="直線コネクタ 375"/>
        <xdr:cNvCxnSpPr/>
      </xdr:nvCxnSpPr>
      <xdr:spPr>
        <a:xfrm>
          <a:off x="16929100" y="766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59453</xdr:rowOff>
    </xdr:from>
    <xdr:ext cx="762000" cy="259045"/>
    <xdr:sp macro="" textlink="">
      <xdr:nvSpPr>
        <xdr:cNvPr id="377"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24</xdr:col>
      <xdr:colOff>469900</xdr:colOff>
      <xdr:row>35</xdr:row>
      <xdr:rowOff>144526</xdr:rowOff>
    </xdr:from>
    <xdr:to>
      <xdr:col>24</xdr:col>
      <xdr:colOff>647700</xdr:colOff>
      <xdr:row>35</xdr:row>
      <xdr:rowOff>144526</xdr:rowOff>
    </xdr:to>
    <xdr:cxnSp macro="">
      <xdr:nvCxnSpPr>
        <xdr:cNvPr id="378" name="直線コネクタ 377"/>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11176</xdr:rowOff>
    </xdr:from>
    <xdr:to>
      <xdr:col>24</xdr:col>
      <xdr:colOff>558800</xdr:colOff>
      <xdr:row>41</xdr:row>
      <xdr:rowOff>13462</xdr:rowOff>
    </xdr:to>
    <xdr:cxnSp macro="">
      <xdr:nvCxnSpPr>
        <xdr:cNvPr id="379" name="直線コネクタ 378"/>
        <xdr:cNvCxnSpPr/>
      </xdr:nvCxnSpPr>
      <xdr:spPr>
        <a:xfrm flipV="1">
          <a:off x="16179800" y="686917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106189</xdr:rowOff>
    </xdr:from>
    <xdr:ext cx="762000" cy="259045"/>
    <xdr:sp macro="" textlink="">
      <xdr:nvSpPr>
        <xdr:cNvPr id="380" name="公債費負担の状況平均値テキスト"/>
        <xdr:cNvSpPr txBox="1"/>
      </xdr:nvSpPr>
      <xdr:spPr>
        <a:xfrm>
          <a:off x="17106900" y="69641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134112</xdr:rowOff>
    </xdr:from>
    <xdr:to>
      <xdr:col>24</xdr:col>
      <xdr:colOff>609600</xdr:colOff>
      <xdr:row>41</xdr:row>
      <xdr:rowOff>64262</xdr:rowOff>
    </xdr:to>
    <xdr:sp macro="" textlink="">
      <xdr:nvSpPr>
        <xdr:cNvPr id="381" name="フローチャート : 判断 380"/>
        <xdr:cNvSpPr/>
      </xdr:nvSpPr>
      <xdr:spPr>
        <a:xfrm>
          <a:off x="169672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13462</xdr:rowOff>
    </xdr:from>
    <xdr:to>
      <xdr:col>23</xdr:col>
      <xdr:colOff>406400</xdr:colOff>
      <xdr:row>42</xdr:row>
      <xdr:rowOff>54356</xdr:rowOff>
    </xdr:to>
    <xdr:cxnSp macro="">
      <xdr:nvCxnSpPr>
        <xdr:cNvPr id="382" name="直線コネクタ 381"/>
        <xdr:cNvCxnSpPr/>
      </xdr:nvCxnSpPr>
      <xdr:spPr>
        <a:xfrm flipV="1">
          <a:off x="15290800" y="704291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1270</xdr:rowOff>
    </xdr:from>
    <xdr:to>
      <xdr:col>23</xdr:col>
      <xdr:colOff>457200</xdr:colOff>
      <xdr:row>41</xdr:row>
      <xdr:rowOff>102870</xdr:rowOff>
    </xdr:to>
    <xdr:sp macro="" textlink="">
      <xdr:nvSpPr>
        <xdr:cNvPr id="383" name="フローチャート : 判断 382"/>
        <xdr:cNvSpPr/>
      </xdr:nvSpPr>
      <xdr:spPr>
        <a:xfrm>
          <a:off x="16129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87647</xdr:rowOff>
    </xdr:from>
    <xdr:ext cx="736600" cy="259045"/>
    <xdr:sp macro="" textlink="">
      <xdr:nvSpPr>
        <xdr:cNvPr id="384" name="テキスト ボックス 383"/>
        <xdr:cNvSpPr txBox="1"/>
      </xdr:nvSpPr>
      <xdr:spPr>
        <a:xfrm>
          <a:off x="15798800" y="711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54356</xdr:rowOff>
    </xdr:from>
    <xdr:to>
      <xdr:col>22</xdr:col>
      <xdr:colOff>203200</xdr:colOff>
      <xdr:row>43</xdr:row>
      <xdr:rowOff>8382</xdr:rowOff>
    </xdr:to>
    <xdr:cxnSp macro="">
      <xdr:nvCxnSpPr>
        <xdr:cNvPr id="385" name="直線コネクタ 384"/>
        <xdr:cNvCxnSpPr/>
      </xdr:nvCxnSpPr>
      <xdr:spPr>
        <a:xfrm flipV="1">
          <a:off x="14401800" y="725525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126746</xdr:rowOff>
    </xdr:from>
    <xdr:to>
      <xdr:col>22</xdr:col>
      <xdr:colOff>254000</xdr:colOff>
      <xdr:row>42</xdr:row>
      <xdr:rowOff>56896</xdr:rowOff>
    </xdr:to>
    <xdr:sp macro="" textlink="">
      <xdr:nvSpPr>
        <xdr:cNvPr id="386" name="フローチャート : 判断 385"/>
        <xdr:cNvSpPr/>
      </xdr:nvSpPr>
      <xdr:spPr>
        <a:xfrm>
          <a:off x="15240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67073</xdr:rowOff>
    </xdr:from>
    <xdr:ext cx="762000" cy="259045"/>
    <xdr:sp macro="" textlink="">
      <xdr:nvSpPr>
        <xdr:cNvPr id="387" name="テキスト ボックス 386"/>
        <xdr:cNvSpPr txBox="1"/>
      </xdr:nvSpPr>
      <xdr:spPr>
        <a:xfrm>
          <a:off x="14909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8382</xdr:rowOff>
    </xdr:from>
    <xdr:to>
      <xdr:col>21</xdr:col>
      <xdr:colOff>0</xdr:colOff>
      <xdr:row>43</xdr:row>
      <xdr:rowOff>143510</xdr:rowOff>
    </xdr:to>
    <xdr:cxnSp macro="">
      <xdr:nvCxnSpPr>
        <xdr:cNvPr id="388" name="直線コネクタ 387"/>
        <xdr:cNvCxnSpPr/>
      </xdr:nvCxnSpPr>
      <xdr:spPr>
        <a:xfrm flipV="1">
          <a:off x="13512800" y="7380732"/>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13208</xdr:rowOff>
    </xdr:from>
    <xdr:to>
      <xdr:col>21</xdr:col>
      <xdr:colOff>50800</xdr:colOff>
      <xdr:row>42</xdr:row>
      <xdr:rowOff>114808</xdr:rowOff>
    </xdr:to>
    <xdr:sp macro="" textlink="">
      <xdr:nvSpPr>
        <xdr:cNvPr id="389" name="フローチャート : 判断 388"/>
        <xdr:cNvSpPr/>
      </xdr:nvSpPr>
      <xdr:spPr>
        <a:xfrm>
          <a:off x="14351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124985</xdr:rowOff>
    </xdr:from>
    <xdr:ext cx="762000" cy="259045"/>
    <xdr:sp macro="" textlink="">
      <xdr:nvSpPr>
        <xdr:cNvPr id="390" name="テキスト ボックス 389"/>
        <xdr:cNvSpPr txBox="1"/>
      </xdr:nvSpPr>
      <xdr:spPr>
        <a:xfrm>
          <a:off x="14020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91" name="フローチャート : 判断 390"/>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41</xdr:row>
      <xdr:rowOff>1795</xdr:rowOff>
    </xdr:from>
    <xdr:ext cx="762000" cy="259045"/>
    <xdr:sp macro="" textlink="">
      <xdr:nvSpPr>
        <xdr:cNvPr id="392" name="テキスト ボックス 391"/>
        <xdr:cNvSpPr txBox="1"/>
      </xdr:nvSpPr>
      <xdr:spPr>
        <a:xfrm>
          <a:off x="13131800" y="7031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3" name="テキスト ボックス 39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4" name="テキスト ボックス 39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5" name="テキスト ボックス 39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6" name="テキスト ボックス 39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7" name="テキスト ボックス 39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39</xdr:row>
      <xdr:rowOff>131826</xdr:rowOff>
    </xdr:from>
    <xdr:to>
      <xdr:col>24</xdr:col>
      <xdr:colOff>609600</xdr:colOff>
      <xdr:row>40</xdr:row>
      <xdr:rowOff>61976</xdr:rowOff>
    </xdr:to>
    <xdr:sp macro="" textlink="">
      <xdr:nvSpPr>
        <xdr:cNvPr id="398" name="円/楕円 397"/>
        <xdr:cNvSpPr/>
      </xdr:nvSpPr>
      <xdr:spPr>
        <a:xfrm>
          <a:off x="16967200" y="681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148353</xdr:rowOff>
    </xdr:from>
    <xdr:ext cx="762000" cy="259045"/>
    <xdr:sp macro="" textlink="">
      <xdr:nvSpPr>
        <xdr:cNvPr id="399" name="公債費負担の状況該当値テキスト"/>
        <xdr:cNvSpPr txBox="1"/>
      </xdr:nvSpPr>
      <xdr:spPr>
        <a:xfrm>
          <a:off x="17106900" y="666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134112</xdr:rowOff>
    </xdr:from>
    <xdr:to>
      <xdr:col>23</xdr:col>
      <xdr:colOff>457200</xdr:colOff>
      <xdr:row>41</xdr:row>
      <xdr:rowOff>64262</xdr:rowOff>
    </xdr:to>
    <xdr:sp macro="" textlink="">
      <xdr:nvSpPr>
        <xdr:cNvPr id="400" name="円/楕円 399"/>
        <xdr:cNvSpPr/>
      </xdr:nvSpPr>
      <xdr:spPr>
        <a:xfrm>
          <a:off x="16129000" y="699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401" name="テキスト ボックス 400"/>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3556</xdr:rowOff>
    </xdr:from>
    <xdr:to>
      <xdr:col>22</xdr:col>
      <xdr:colOff>254000</xdr:colOff>
      <xdr:row>42</xdr:row>
      <xdr:rowOff>105156</xdr:rowOff>
    </xdr:to>
    <xdr:sp macro="" textlink="">
      <xdr:nvSpPr>
        <xdr:cNvPr id="402" name="円/楕円 401"/>
        <xdr:cNvSpPr/>
      </xdr:nvSpPr>
      <xdr:spPr>
        <a:xfrm>
          <a:off x="15240000" y="720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89933</xdr:rowOff>
    </xdr:from>
    <xdr:ext cx="762000" cy="259045"/>
    <xdr:sp macro="" textlink="">
      <xdr:nvSpPr>
        <xdr:cNvPr id="403" name="テキスト ボックス 402"/>
        <xdr:cNvSpPr txBox="1"/>
      </xdr:nvSpPr>
      <xdr:spPr>
        <a:xfrm>
          <a:off x="14909800" y="729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129032</xdr:rowOff>
    </xdr:from>
    <xdr:to>
      <xdr:col>21</xdr:col>
      <xdr:colOff>50800</xdr:colOff>
      <xdr:row>43</xdr:row>
      <xdr:rowOff>59182</xdr:rowOff>
    </xdr:to>
    <xdr:sp macro="" textlink="">
      <xdr:nvSpPr>
        <xdr:cNvPr id="404" name="円/楕円 403"/>
        <xdr:cNvSpPr/>
      </xdr:nvSpPr>
      <xdr:spPr>
        <a:xfrm>
          <a:off x="14351000" y="732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43959</xdr:rowOff>
    </xdr:from>
    <xdr:ext cx="762000" cy="259045"/>
    <xdr:sp macro="" textlink="">
      <xdr:nvSpPr>
        <xdr:cNvPr id="405" name="テキスト ボックス 404"/>
        <xdr:cNvSpPr txBox="1"/>
      </xdr:nvSpPr>
      <xdr:spPr>
        <a:xfrm>
          <a:off x="14020800" y="741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92710</xdr:rowOff>
    </xdr:from>
    <xdr:to>
      <xdr:col>19</xdr:col>
      <xdr:colOff>533400</xdr:colOff>
      <xdr:row>44</xdr:row>
      <xdr:rowOff>22860</xdr:rowOff>
    </xdr:to>
    <xdr:sp macro="" textlink="">
      <xdr:nvSpPr>
        <xdr:cNvPr id="406" name="円/楕円 405"/>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7637</xdr:rowOff>
    </xdr:from>
    <xdr:ext cx="762000" cy="259045"/>
    <xdr:sp macro="" textlink="">
      <xdr:nvSpPr>
        <xdr:cNvPr id="407" name="テキスト ボックス 406"/>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8" name="正方形/長方形 40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9" name="テキスト ボックス 40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0" name="テキスト ボックス 40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[36.0%]</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1" name="正方形/長方形 41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2" name="正方形/長方形 41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3" name="正方形/長方形 41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4" name="正方形/長方形 41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5" name="正方形/長方形 41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6" name="正方形/長方形 41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7" name="正方形/長方形 41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8" name="正方形/長方形 41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9" name="正方形/長方形 41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0" name="テキスト ボックス 41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a:t>
          </a:r>
          <a:r>
            <a:rPr kumimoji="1" lang="en-US" altLang="ja-JP" sz="1100">
              <a:solidFill>
                <a:schemeClr val="dk1"/>
              </a:solidFill>
              <a:effectLst/>
              <a:latin typeface="+mn-lt"/>
              <a:ea typeface="+mn-ea"/>
              <a:cs typeface="+mn-cs"/>
            </a:rPr>
            <a:t>33.9%</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悪化</a:t>
          </a:r>
          <a:r>
            <a:rPr kumimoji="1" lang="ja-JP" altLang="ja-JP" sz="1100">
              <a:solidFill>
                <a:schemeClr val="dk1"/>
              </a:solidFill>
              <a:effectLst/>
              <a:latin typeface="+mn-lt"/>
              <a:ea typeface="+mn-ea"/>
              <a:cs typeface="+mn-cs"/>
            </a:rPr>
            <a:t>し類似団体平均（</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）を上回っている。</a:t>
          </a:r>
          <a:r>
            <a:rPr kumimoji="1" lang="ja-JP" altLang="en-US" sz="1100">
              <a:solidFill>
                <a:schemeClr val="dk1"/>
              </a:solidFill>
              <a:effectLst/>
              <a:latin typeface="+mn-lt"/>
              <a:ea typeface="+mn-ea"/>
              <a:cs typeface="+mn-cs"/>
            </a:rPr>
            <a:t>悪化の要因は小中一貫校の建設に伴うものと思われる。</a:t>
          </a:r>
          <a:r>
            <a:rPr kumimoji="1" lang="ja-JP" altLang="ja-JP" sz="1100">
              <a:solidFill>
                <a:schemeClr val="dk1"/>
              </a:solidFill>
              <a:effectLst/>
              <a:latin typeface="+mn-lt"/>
              <a:ea typeface="+mn-ea"/>
              <a:cs typeface="+mn-cs"/>
            </a:rPr>
            <a:t>今後も、普通会計及び公営企業会計について、住民ニーズを踏まえた適切な事業の選択により、過度に起債に依存することのない財政運営に努める。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21" name="テキスト ボックス 42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2" name="直線コネクタ 42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3" name="テキスト ボックス 42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4" name="直線コネクタ 42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5" name="テキスト ボックス 42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6" name="直線コネクタ 42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7" name="テキスト ボックス 42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28" name="直線コネクタ 42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29" name="テキスト ボックス 42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0" name="直線コネクタ 42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1" name="テキスト ボックス 43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2" name="直線コネクタ 43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46279</xdr:rowOff>
    </xdr:to>
    <xdr:cxnSp macro="">
      <xdr:nvCxnSpPr>
        <xdr:cNvPr id="434" name="直線コネクタ 433"/>
        <xdr:cNvCxnSpPr/>
      </xdr:nvCxnSpPr>
      <xdr:spPr>
        <a:xfrm flipV="1">
          <a:off x="17018000" y="2451100"/>
          <a:ext cx="0" cy="15385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18356</xdr:rowOff>
    </xdr:from>
    <xdr:ext cx="762000" cy="259045"/>
    <xdr:sp macro="" textlink="">
      <xdr:nvSpPr>
        <xdr:cNvPr id="435" name="将来負担の状況最小値テキスト"/>
        <xdr:cNvSpPr txBox="1"/>
      </xdr:nvSpPr>
      <xdr:spPr>
        <a:xfrm>
          <a:off x="17106900" y="39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159.4</a:t>
          </a:r>
          <a:endParaRPr kumimoji="1" lang="ja-JP" altLang="en-US" sz="1000" b="1">
            <a:latin typeface="ＭＳ Ｐゴシック"/>
          </a:endParaRPr>
        </a:p>
      </xdr:txBody>
    </xdr:sp>
    <xdr:clientData/>
  </xdr:oneCellAnchor>
  <xdr:twoCellAnchor>
    <xdr:from>
      <xdr:col>24</xdr:col>
      <xdr:colOff>469900</xdr:colOff>
      <xdr:row>23</xdr:row>
      <xdr:rowOff>46279</xdr:rowOff>
    </xdr:from>
    <xdr:to>
      <xdr:col>24</xdr:col>
      <xdr:colOff>647700</xdr:colOff>
      <xdr:row>23</xdr:row>
      <xdr:rowOff>46279</xdr:rowOff>
    </xdr:to>
    <xdr:cxnSp macro="">
      <xdr:nvCxnSpPr>
        <xdr:cNvPr id="436" name="直線コネクタ 435"/>
        <xdr:cNvCxnSpPr/>
      </xdr:nvCxnSpPr>
      <xdr:spPr>
        <a:xfrm>
          <a:off x="16929100" y="3989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38" name="直線コネクタ 43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35103</xdr:rowOff>
    </xdr:from>
    <xdr:to>
      <xdr:col>24</xdr:col>
      <xdr:colOff>558800</xdr:colOff>
      <xdr:row>16</xdr:row>
      <xdr:rowOff>55372</xdr:rowOff>
    </xdr:to>
    <xdr:cxnSp macro="">
      <xdr:nvCxnSpPr>
        <xdr:cNvPr id="439" name="直線コネクタ 438"/>
        <xdr:cNvCxnSpPr/>
      </xdr:nvCxnSpPr>
      <xdr:spPr>
        <a:xfrm>
          <a:off x="16179800" y="2778303"/>
          <a:ext cx="838200" cy="20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80027</xdr:rowOff>
    </xdr:from>
    <xdr:ext cx="762000" cy="259045"/>
    <xdr:sp macro="" textlink="">
      <xdr:nvSpPr>
        <xdr:cNvPr id="440" name="将来負担の状況平均値テキスト"/>
        <xdr:cNvSpPr txBox="1"/>
      </xdr:nvSpPr>
      <xdr:spPr>
        <a:xfrm>
          <a:off x="17106900" y="230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0.8</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7722</xdr:rowOff>
    </xdr:from>
    <xdr:to>
      <xdr:col>24</xdr:col>
      <xdr:colOff>609600</xdr:colOff>
      <xdr:row>14</xdr:row>
      <xdr:rowOff>109322</xdr:rowOff>
    </xdr:to>
    <xdr:sp macro="" textlink="">
      <xdr:nvSpPr>
        <xdr:cNvPr id="441" name="フローチャート : 判断 440"/>
        <xdr:cNvSpPr/>
      </xdr:nvSpPr>
      <xdr:spPr>
        <a:xfrm>
          <a:off x="16967200" y="240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35103</xdr:rowOff>
    </xdr:from>
    <xdr:to>
      <xdr:col>23</xdr:col>
      <xdr:colOff>406400</xdr:colOff>
      <xdr:row>17</xdr:row>
      <xdr:rowOff>34493</xdr:rowOff>
    </xdr:to>
    <xdr:cxnSp macro="">
      <xdr:nvCxnSpPr>
        <xdr:cNvPr id="442" name="直線コネクタ 441"/>
        <xdr:cNvCxnSpPr/>
      </xdr:nvCxnSpPr>
      <xdr:spPr>
        <a:xfrm flipV="1">
          <a:off x="15290800" y="2778303"/>
          <a:ext cx="889000" cy="170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0</xdr:rowOff>
    </xdr:from>
    <xdr:to>
      <xdr:col>23</xdr:col>
      <xdr:colOff>457200</xdr:colOff>
      <xdr:row>14</xdr:row>
      <xdr:rowOff>101600</xdr:rowOff>
    </xdr:to>
    <xdr:sp macro="" textlink="">
      <xdr:nvSpPr>
        <xdr:cNvPr id="443" name="フローチャート : 判断 442"/>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111777</xdr:rowOff>
    </xdr:from>
    <xdr:ext cx="736600" cy="259045"/>
    <xdr:sp macro="" textlink="">
      <xdr:nvSpPr>
        <xdr:cNvPr id="444" name="テキスト ボックス 443"/>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34493</xdr:rowOff>
    </xdr:from>
    <xdr:to>
      <xdr:col>22</xdr:col>
      <xdr:colOff>203200</xdr:colOff>
      <xdr:row>18</xdr:row>
      <xdr:rowOff>110134</xdr:rowOff>
    </xdr:to>
    <xdr:cxnSp macro="">
      <xdr:nvCxnSpPr>
        <xdr:cNvPr id="445" name="直線コネクタ 444"/>
        <xdr:cNvCxnSpPr/>
      </xdr:nvCxnSpPr>
      <xdr:spPr>
        <a:xfrm flipV="1">
          <a:off x="14401800" y="2949143"/>
          <a:ext cx="889000" cy="247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63094</xdr:rowOff>
    </xdr:from>
    <xdr:to>
      <xdr:col>22</xdr:col>
      <xdr:colOff>254000</xdr:colOff>
      <xdr:row>15</xdr:row>
      <xdr:rowOff>164694</xdr:rowOff>
    </xdr:to>
    <xdr:sp macro="" textlink="">
      <xdr:nvSpPr>
        <xdr:cNvPr id="446" name="フローチャート : 判断 445"/>
        <xdr:cNvSpPr/>
      </xdr:nvSpPr>
      <xdr:spPr>
        <a:xfrm>
          <a:off x="15240000" y="26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3421</xdr:rowOff>
    </xdr:from>
    <xdr:ext cx="762000" cy="259045"/>
    <xdr:sp macro="" textlink="">
      <xdr:nvSpPr>
        <xdr:cNvPr id="447" name="テキスト ボックス 446"/>
        <xdr:cNvSpPr txBox="1"/>
      </xdr:nvSpPr>
      <xdr:spPr>
        <a:xfrm>
          <a:off x="14909800" y="240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twoCellAnchor>
    <xdr:from>
      <xdr:col>19</xdr:col>
      <xdr:colOff>482600</xdr:colOff>
      <xdr:row>18</xdr:row>
      <xdr:rowOff>110134</xdr:rowOff>
    </xdr:from>
    <xdr:to>
      <xdr:col>21</xdr:col>
      <xdr:colOff>0</xdr:colOff>
      <xdr:row>18</xdr:row>
      <xdr:rowOff>124612</xdr:rowOff>
    </xdr:to>
    <xdr:cxnSp macro="">
      <xdr:nvCxnSpPr>
        <xdr:cNvPr id="448" name="直線コネクタ 447"/>
        <xdr:cNvCxnSpPr/>
      </xdr:nvCxnSpPr>
      <xdr:spPr>
        <a:xfrm flipV="1">
          <a:off x="13512800" y="319623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159614</xdr:rowOff>
    </xdr:from>
    <xdr:to>
      <xdr:col>21</xdr:col>
      <xdr:colOff>50800</xdr:colOff>
      <xdr:row>16</xdr:row>
      <xdr:rowOff>89764</xdr:rowOff>
    </xdr:to>
    <xdr:sp macro="" textlink="">
      <xdr:nvSpPr>
        <xdr:cNvPr id="449" name="フローチャート : 判断 448"/>
        <xdr:cNvSpPr/>
      </xdr:nvSpPr>
      <xdr:spPr>
        <a:xfrm>
          <a:off x="14351000" y="27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99941</xdr:rowOff>
    </xdr:from>
    <xdr:ext cx="762000" cy="259045"/>
    <xdr:sp macro="" textlink="">
      <xdr:nvSpPr>
        <xdr:cNvPr id="450" name="テキスト ボックス 449"/>
        <xdr:cNvSpPr txBox="1"/>
      </xdr:nvSpPr>
      <xdr:spPr>
        <a:xfrm>
          <a:off x="14020800" y="25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104597</xdr:rowOff>
    </xdr:from>
    <xdr:to>
      <xdr:col>19</xdr:col>
      <xdr:colOff>533400</xdr:colOff>
      <xdr:row>16</xdr:row>
      <xdr:rowOff>34747</xdr:rowOff>
    </xdr:to>
    <xdr:sp macro="" textlink="">
      <xdr:nvSpPr>
        <xdr:cNvPr id="451" name="フローチャート : 判断 450"/>
        <xdr:cNvSpPr/>
      </xdr:nvSpPr>
      <xdr:spPr>
        <a:xfrm>
          <a:off x="13462000" y="267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44924</xdr:rowOff>
    </xdr:from>
    <xdr:ext cx="762000" cy="259045"/>
    <xdr:sp macro="" textlink="">
      <xdr:nvSpPr>
        <xdr:cNvPr id="452" name="テキスト ボックス 451"/>
        <xdr:cNvSpPr txBox="1"/>
      </xdr:nvSpPr>
      <xdr:spPr>
        <a:xfrm>
          <a:off x="13131800" y="2445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3" name="テキスト ボックス 45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4" name="テキスト ボックス 45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5" name="テキスト ボックス 45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6" name="テキスト ボックス 45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7" name="テキスト ボックス 45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16</xdr:row>
      <xdr:rowOff>4572</xdr:rowOff>
    </xdr:from>
    <xdr:to>
      <xdr:col>24</xdr:col>
      <xdr:colOff>609600</xdr:colOff>
      <xdr:row>16</xdr:row>
      <xdr:rowOff>106172</xdr:rowOff>
    </xdr:to>
    <xdr:sp macro="" textlink="">
      <xdr:nvSpPr>
        <xdr:cNvPr id="458" name="円/楕円 457"/>
        <xdr:cNvSpPr/>
      </xdr:nvSpPr>
      <xdr:spPr>
        <a:xfrm>
          <a:off x="16967200" y="274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148099</xdr:rowOff>
    </xdr:from>
    <xdr:ext cx="762000" cy="259045"/>
    <xdr:sp macro="" textlink="">
      <xdr:nvSpPr>
        <xdr:cNvPr id="459" name="将来負担の状況該当値テキスト"/>
        <xdr:cNvSpPr txBox="1"/>
      </xdr:nvSpPr>
      <xdr:spPr>
        <a:xfrm>
          <a:off x="17106900" y="271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36.0</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155753</xdr:rowOff>
    </xdr:from>
    <xdr:to>
      <xdr:col>23</xdr:col>
      <xdr:colOff>457200</xdr:colOff>
      <xdr:row>16</xdr:row>
      <xdr:rowOff>85903</xdr:rowOff>
    </xdr:to>
    <xdr:sp macro="" textlink="">
      <xdr:nvSpPr>
        <xdr:cNvPr id="460" name="円/楕円 459"/>
        <xdr:cNvSpPr/>
      </xdr:nvSpPr>
      <xdr:spPr>
        <a:xfrm>
          <a:off x="16129000" y="272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70680</xdr:rowOff>
    </xdr:from>
    <xdr:ext cx="736600" cy="259045"/>
    <xdr:sp macro="" textlink="">
      <xdr:nvSpPr>
        <xdr:cNvPr id="461" name="テキスト ボックス 460"/>
        <xdr:cNvSpPr txBox="1"/>
      </xdr:nvSpPr>
      <xdr:spPr>
        <a:xfrm>
          <a:off x="15798800" y="2813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155143</xdr:rowOff>
    </xdr:from>
    <xdr:to>
      <xdr:col>22</xdr:col>
      <xdr:colOff>254000</xdr:colOff>
      <xdr:row>17</xdr:row>
      <xdr:rowOff>85293</xdr:rowOff>
    </xdr:to>
    <xdr:sp macro="" textlink="">
      <xdr:nvSpPr>
        <xdr:cNvPr id="462" name="円/楕円 461"/>
        <xdr:cNvSpPr/>
      </xdr:nvSpPr>
      <xdr:spPr>
        <a:xfrm>
          <a:off x="15240000" y="289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70070</xdr:rowOff>
    </xdr:from>
    <xdr:ext cx="762000" cy="259045"/>
    <xdr:sp macro="" textlink="">
      <xdr:nvSpPr>
        <xdr:cNvPr id="463" name="テキスト ボックス 462"/>
        <xdr:cNvSpPr txBox="1"/>
      </xdr:nvSpPr>
      <xdr:spPr>
        <a:xfrm>
          <a:off x="14909800" y="298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51.6</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59334</xdr:rowOff>
    </xdr:from>
    <xdr:to>
      <xdr:col>21</xdr:col>
      <xdr:colOff>50800</xdr:colOff>
      <xdr:row>18</xdr:row>
      <xdr:rowOff>160934</xdr:rowOff>
    </xdr:to>
    <xdr:sp macro="" textlink="">
      <xdr:nvSpPr>
        <xdr:cNvPr id="464" name="円/楕円 463"/>
        <xdr:cNvSpPr/>
      </xdr:nvSpPr>
      <xdr:spPr>
        <a:xfrm>
          <a:off x="14351000" y="3145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145711</xdr:rowOff>
    </xdr:from>
    <xdr:ext cx="762000" cy="259045"/>
    <xdr:sp macro="" textlink="">
      <xdr:nvSpPr>
        <xdr:cNvPr id="465" name="テキスト ボックス 464"/>
        <xdr:cNvSpPr txBox="1"/>
      </xdr:nvSpPr>
      <xdr:spPr>
        <a:xfrm>
          <a:off x="14020800" y="3231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73812</xdr:rowOff>
    </xdr:from>
    <xdr:to>
      <xdr:col>19</xdr:col>
      <xdr:colOff>533400</xdr:colOff>
      <xdr:row>19</xdr:row>
      <xdr:rowOff>3963</xdr:rowOff>
    </xdr:to>
    <xdr:sp macro="" textlink="">
      <xdr:nvSpPr>
        <xdr:cNvPr id="466" name="円/楕円 465"/>
        <xdr:cNvSpPr/>
      </xdr:nvSpPr>
      <xdr:spPr>
        <a:xfrm>
          <a:off x="13462000" y="3159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160190</xdr:rowOff>
    </xdr:from>
    <xdr:ext cx="762000" cy="259045"/>
    <xdr:sp macro="" textlink="">
      <xdr:nvSpPr>
        <xdr:cNvPr id="467" name="テキスト ボックス 466"/>
        <xdr:cNvSpPr txBox="1"/>
      </xdr:nvSpPr>
      <xdr:spPr>
        <a:xfrm>
          <a:off x="13131800" y="3246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78.7</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9,477
9,398
44.30
5,292,139
4,880,429
357,786
3,026,164
3,442,611</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36.0</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職員給や退職負担金等の減により前年度（</a:t>
          </a:r>
          <a:r>
            <a:rPr lang="en-US" altLang="ja-JP" sz="1100">
              <a:solidFill>
                <a:schemeClr val="dk1"/>
              </a:solidFill>
              <a:effectLst/>
              <a:latin typeface="+mn-lt"/>
              <a:ea typeface="+mn-ea"/>
              <a:cs typeface="+mn-cs"/>
            </a:rPr>
            <a:t>29.4%</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1.3</a:t>
          </a:r>
          <a:r>
            <a:rPr lang="ja-JP" altLang="ja-JP" sz="1100">
              <a:solidFill>
                <a:schemeClr val="dk1"/>
              </a:solidFill>
              <a:effectLst/>
              <a:latin typeface="+mn-lt"/>
              <a:ea typeface="+mn-ea"/>
              <a:cs typeface="+mn-cs"/>
            </a:rPr>
            <a:t>ポイント改善しているものの、人口規模に対して学校や保育所等の公立の施設が多いことから、経常収支比率の人件費は類似団体平均（</a:t>
          </a:r>
          <a:r>
            <a:rPr lang="en-US" altLang="ja-JP" sz="1100">
              <a:solidFill>
                <a:schemeClr val="dk1"/>
              </a:solidFill>
              <a:effectLst/>
              <a:latin typeface="+mn-lt"/>
              <a:ea typeface="+mn-ea"/>
              <a:cs typeface="+mn-cs"/>
            </a:rPr>
            <a:t>23.2%</a:t>
          </a:r>
          <a:r>
            <a:rPr lang="ja-JP" altLang="ja-JP" sz="1100">
              <a:solidFill>
                <a:schemeClr val="dk1"/>
              </a:solidFill>
              <a:effectLst/>
              <a:latin typeface="+mn-lt"/>
              <a:ea typeface="+mn-ea"/>
              <a:cs typeface="+mn-cs"/>
            </a:rPr>
            <a:t>）を大きく上回っている。更には、消防業務やゴミ処理業務等を一部事務組合で行っており、その人件費分に充てる負担金や下水道事業などの公営企業会計の人件費に充てる繰出金といった人件費に準ずる費用を合計した人口１人当たり決算額も類似団体平均を上回っている。このようななか、現在、行革推進計画により公営企業を含めた定員管理の数値目標△</a:t>
          </a:r>
          <a:r>
            <a:rPr lang="en-US" altLang="ja-JP" sz="1100">
              <a:solidFill>
                <a:schemeClr val="dk1"/>
              </a:solidFill>
              <a:effectLst/>
              <a:latin typeface="+mn-lt"/>
              <a:ea typeface="+mn-ea"/>
              <a:cs typeface="+mn-cs"/>
            </a:rPr>
            <a:t>8</a:t>
          </a:r>
          <a:r>
            <a:rPr lang="ja-JP" altLang="ja-JP" sz="1100">
              <a:solidFill>
                <a:schemeClr val="dk1"/>
              </a:solidFill>
              <a:effectLst/>
              <a:latin typeface="+mn-lt"/>
              <a:ea typeface="+mn-ea"/>
              <a:cs typeface="+mn-cs"/>
            </a:rPr>
            <a:t>人を設定し、定員管理の適正化を推進しており、人件費関係全体について抑制を行う。</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165100</xdr:rowOff>
    </xdr:from>
    <xdr:to>
      <xdr:col>7</xdr:col>
      <xdr:colOff>15875</xdr:colOff>
      <xdr:row>40</xdr:row>
      <xdr:rowOff>96520</xdr:rowOff>
    </xdr:to>
    <xdr:cxnSp macro="">
      <xdr:nvCxnSpPr>
        <xdr:cNvPr id="61" name="直線コネクタ 60"/>
        <xdr:cNvCxnSpPr/>
      </xdr:nvCxnSpPr>
      <xdr:spPr>
        <a:xfrm flipV="1">
          <a:off x="4826000" y="5651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68597</xdr:rowOff>
    </xdr:from>
    <xdr:ext cx="762000" cy="259045"/>
    <xdr:sp macro="" textlink="">
      <xdr:nvSpPr>
        <xdr:cNvPr id="62" name="人件費最小値テキスト"/>
        <xdr:cNvSpPr txBox="1"/>
      </xdr:nvSpPr>
      <xdr:spPr>
        <a:xfrm>
          <a:off x="4914900" y="692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32.1</a:t>
          </a:r>
          <a:endParaRPr kumimoji="1" lang="ja-JP" altLang="en-US" sz="1000" b="1">
            <a:latin typeface="ＭＳ Ｐゴシック"/>
          </a:endParaRPr>
        </a:p>
      </xdr:txBody>
    </xdr:sp>
    <xdr:clientData/>
  </xdr:oneCellAnchor>
  <xdr:twoCellAnchor>
    <xdr:from>
      <xdr:col>6</xdr:col>
      <xdr:colOff>612775</xdr:colOff>
      <xdr:row>40</xdr:row>
      <xdr:rowOff>96520</xdr:rowOff>
    </xdr:from>
    <xdr:to>
      <xdr:col>7</xdr:col>
      <xdr:colOff>104775</xdr:colOff>
      <xdr:row>40</xdr:row>
      <xdr:rowOff>96520</xdr:rowOff>
    </xdr:to>
    <xdr:cxnSp macro="">
      <xdr:nvCxnSpPr>
        <xdr:cNvPr id="63" name="直線コネクタ 62"/>
        <xdr:cNvCxnSpPr/>
      </xdr:nvCxnSpPr>
      <xdr:spPr>
        <a:xfrm>
          <a:off x="4737100" y="69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80027</xdr:rowOff>
    </xdr:from>
    <xdr:ext cx="762000" cy="259045"/>
    <xdr:sp macro="" textlink="">
      <xdr:nvSpPr>
        <xdr:cNvPr id="64" name="人件費最大値テキスト"/>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a:t>
          </a:r>
          <a:endParaRPr kumimoji="1" lang="ja-JP" altLang="en-US" sz="1000" b="1">
            <a:latin typeface="ＭＳ Ｐゴシック"/>
          </a:endParaRPr>
        </a:p>
      </xdr:txBody>
    </xdr:sp>
    <xdr:clientData/>
  </xdr:oneCellAnchor>
  <xdr:twoCellAnchor>
    <xdr:from>
      <xdr:col>6</xdr:col>
      <xdr:colOff>612775</xdr:colOff>
      <xdr:row>32</xdr:row>
      <xdr:rowOff>165100</xdr:rowOff>
    </xdr:from>
    <xdr:to>
      <xdr:col>7</xdr:col>
      <xdr:colOff>104775</xdr:colOff>
      <xdr:row>32</xdr:row>
      <xdr:rowOff>165100</xdr:rowOff>
    </xdr:to>
    <xdr:cxnSp macro="">
      <xdr:nvCxnSpPr>
        <xdr:cNvPr id="65" name="直線コネクタ 64"/>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134620</xdr:rowOff>
    </xdr:from>
    <xdr:to>
      <xdr:col>7</xdr:col>
      <xdr:colOff>15875</xdr:colOff>
      <xdr:row>39</xdr:row>
      <xdr:rowOff>62230</xdr:rowOff>
    </xdr:to>
    <xdr:cxnSp macro="">
      <xdr:nvCxnSpPr>
        <xdr:cNvPr id="66" name="直線コネクタ 65"/>
        <xdr:cNvCxnSpPr/>
      </xdr:nvCxnSpPr>
      <xdr:spPr>
        <a:xfrm flipV="1">
          <a:off x="3987800" y="664972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69867</xdr:rowOff>
    </xdr:from>
    <xdr:ext cx="762000" cy="259045"/>
    <xdr:sp macro="" textlink="">
      <xdr:nvSpPr>
        <xdr:cNvPr id="67" name="人件費平均値テキスト"/>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53340</xdr:rowOff>
    </xdr:from>
    <xdr:to>
      <xdr:col>7</xdr:col>
      <xdr:colOff>66675</xdr:colOff>
      <xdr:row>36</xdr:row>
      <xdr:rowOff>154940</xdr:rowOff>
    </xdr:to>
    <xdr:sp macro="" textlink="">
      <xdr:nvSpPr>
        <xdr:cNvPr id="68" name="フローチャート : 判断 67"/>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39</xdr:row>
      <xdr:rowOff>62230</xdr:rowOff>
    </xdr:from>
    <xdr:to>
      <xdr:col>5</xdr:col>
      <xdr:colOff>549275</xdr:colOff>
      <xdr:row>39</xdr:row>
      <xdr:rowOff>100330</xdr:rowOff>
    </xdr:to>
    <xdr:cxnSp macro="">
      <xdr:nvCxnSpPr>
        <xdr:cNvPr id="69" name="直線コネクタ 68"/>
        <xdr:cNvCxnSpPr/>
      </xdr:nvCxnSpPr>
      <xdr:spPr>
        <a:xfrm flipV="1">
          <a:off x="3098800" y="6748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31767</xdr:rowOff>
    </xdr:from>
    <xdr:ext cx="736600" cy="259045"/>
    <xdr:sp macro="" textlink="">
      <xdr:nvSpPr>
        <xdr:cNvPr id="71" name="テキスト ボックス 70"/>
        <xdr:cNvSpPr txBox="1"/>
      </xdr:nvSpPr>
      <xdr:spPr>
        <a:xfrm>
          <a:off x="3606800" y="6032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100330</xdr:rowOff>
    </xdr:from>
    <xdr:to>
      <xdr:col>4</xdr:col>
      <xdr:colOff>346075</xdr:colOff>
      <xdr:row>40</xdr:row>
      <xdr:rowOff>12700</xdr:rowOff>
    </xdr:to>
    <xdr:cxnSp macro="">
      <xdr:nvCxnSpPr>
        <xdr:cNvPr id="72" name="直線コネクタ 71"/>
        <xdr:cNvCxnSpPr/>
      </xdr:nvCxnSpPr>
      <xdr:spPr>
        <a:xfrm flipV="1">
          <a:off x="2209800" y="6786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15240</xdr:rowOff>
    </xdr:from>
    <xdr:to>
      <xdr:col>4</xdr:col>
      <xdr:colOff>396875</xdr:colOff>
      <xdr:row>36</xdr:row>
      <xdr:rowOff>116840</xdr:rowOff>
    </xdr:to>
    <xdr:sp macro="" textlink="">
      <xdr:nvSpPr>
        <xdr:cNvPr id="73" name="フローチャート : 判断 72"/>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127017</xdr:rowOff>
    </xdr:from>
    <xdr:ext cx="762000" cy="259045"/>
    <xdr:sp macro="" textlink="">
      <xdr:nvSpPr>
        <xdr:cNvPr id="74" name="テキスト ボックス 73"/>
        <xdr:cNvSpPr txBox="1"/>
      </xdr:nvSpPr>
      <xdr:spPr>
        <a:xfrm>
          <a:off x="2717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1</xdr:col>
      <xdr:colOff>625475</xdr:colOff>
      <xdr:row>40</xdr:row>
      <xdr:rowOff>12700</xdr:rowOff>
    </xdr:from>
    <xdr:to>
      <xdr:col>3</xdr:col>
      <xdr:colOff>142875</xdr:colOff>
      <xdr:row>40</xdr:row>
      <xdr:rowOff>66040</xdr:rowOff>
    </xdr:to>
    <xdr:cxnSp macro="">
      <xdr:nvCxnSpPr>
        <xdr:cNvPr id="75" name="直線コネクタ 74"/>
        <xdr:cNvCxnSpPr/>
      </xdr:nvCxnSpPr>
      <xdr:spPr>
        <a:xfrm flipV="1">
          <a:off x="1320800" y="68707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45720</xdr:rowOff>
    </xdr:from>
    <xdr:to>
      <xdr:col>3</xdr:col>
      <xdr:colOff>193675</xdr:colOff>
      <xdr:row>36</xdr:row>
      <xdr:rowOff>147320</xdr:rowOff>
    </xdr:to>
    <xdr:sp macro="" textlink="">
      <xdr:nvSpPr>
        <xdr:cNvPr id="76" name="フローチャート : 判断 75"/>
        <xdr:cNvSpPr/>
      </xdr:nvSpPr>
      <xdr:spPr>
        <a:xfrm>
          <a:off x="2159000" y="6217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157497</xdr:rowOff>
    </xdr:from>
    <xdr:ext cx="762000" cy="259045"/>
    <xdr:sp macro="" textlink="">
      <xdr:nvSpPr>
        <xdr:cNvPr id="77" name="テキスト ボックス 76"/>
        <xdr:cNvSpPr txBox="1"/>
      </xdr:nvSpPr>
      <xdr:spPr>
        <a:xfrm>
          <a:off x="18288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129540</xdr:rowOff>
    </xdr:from>
    <xdr:to>
      <xdr:col>1</xdr:col>
      <xdr:colOff>676275</xdr:colOff>
      <xdr:row>37</xdr:row>
      <xdr:rowOff>59690</xdr:rowOff>
    </xdr:to>
    <xdr:sp macro="" textlink="">
      <xdr:nvSpPr>
        <xdr:cNvPr id="78" name="フローチャート : 判断 77"/>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69867</xdr:rowOff>
    </xdr:from>
    <xdr:ext cx="762000" cy="259045"/>
    <xdr:sp macro="" textlink="">
      <xdr:nvSpPr>
        <xdr:cNvPr id="79" name="テキスト ボックス 78"/>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38</xdr:row>
      <xdr:rowOff>83820</xdr:rowOff>
    </xdr:from>
    <xdr:to>
      <xdr:col>7</xdr:col>
      <xdr:colOff>66675</xdr:colOff>
      <xdr:row>39</xdr:row>
      <xdr:rowOff>13970</xdr:rowOff>
    </xdr:to>
    <xdr:sp macro="" textlink="">
      <xdr:nvSpPr>
        <xdr:cNvPr id="85" name="円/楕円 84"/>
        <xdr:cNvSpPr/>
      </xdr:nvSpPr>
      <xdr:spPr>
        <a:xfrm>
          <a:off x="4775200" y="659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55897</xdr:rowOff>
    </xdr:from>
    <xdr:ext cx="762000" cy="259045"/>
    <xdr:sp macro="" textlink="">
      <xdr:nvSpPr>
        <xdr:cNvPr id="86" name="人件費該当値テキスト"/>
        <xdr:cNvSpPr txBox="1"/>
      </xdr:nvSpPr>
      <xdr:spPr>
        <a:xfrm>
          <a:off x="49149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11430</xdr:rowOff>
    </xdr:from>
    <xdr:to>
      <xdr:col>5</xdr:col>
      <xdr:colOff>600075</xdr:colOff>
      <xdr:row>39</xdr:row>
      <xdr:rowOff>113030</xdr:rowOff>
    </xdr:to>
    <xdr:sp macro="" textlink="">
      <xdr:nvSpPr>
        <xdr:cNvPr id="87" name="円/楕円 86"/>
        <xdr:cNvSpPr/>
      </xdr:nvSpPr>
      <xdr:spPr>
        <a:xfrm>
          <a:off x="3937000" y="669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39</xdr:row>
      <xdr:rowOff>97807</xdr:rowOff>
    </xdr:from>
    <xdr:ext cx="736600" cy="259045"/>
    <xdr:sp macro="" textlink="">
      <xdr:nvSpPr>
        <xdr:cNvPr id="88" name="テキスト ボックス 87"/>
        <xdr:cNvSpPr txBox="1"/>
      </xdr:nvSpPr>
      <xdr:spPr>
        <a:xfrm>
          <a:off x="3606800" y="6784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49530</xdr:rowOff>
    </xdr:from>
    <xdr:to>
      <xdr:col>4</xdr:col>
      <xdr:colOff>396875</xdr:colOff>
      <xdr:row>39</xdr:row>
      <xdr:rowOff>151130</xdr:rowOff>
    </xdr:to>
    <xdr:sp macro="" textlink="">
      <xdr:nvSpPr>
        <xdr:cNvPr id="89" name="円/楕円 88"/>
        <xdr:cNvSpPr/>
      </xdr:nvSpPr>
      <xdr:spPr>
        <a:xfrm>
          <a:off x="3048000" y="673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135907</xdr:rowOff>
    </xdr:from>
    <xdr:ext cx="762000" cy="259045"/>
    <xdr:sp macro="" textlink="">
      <xdr:nvSpPr>
        <xdr:cNvPr id="90" name="テキスト ボックス 89"/>
        <xdr:cNvSpPr txBox="1"/>
      </xdr:nvSpPr>
      <xdr:spPr>
        <a:xfrm>
          <a:off x="2717800" y="682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a:t>
          </a:r>
          <a:endParaRPr kumimoji="1" lang="ja-JP" altLang="en-US" sz="1000" b="1">
            <a:solidFill>
              <a:srgbClr val="FF0000"/>
            </a:solidFill>
            <a:latin typeface="ＭＳ Ｐゴシック"/>
          </a:endParaRPr>
        </a:p>
      </xdr:txBody>
    </xdr:sp>
    <xdr:clientData/>
  </xdr:oneCellAnchor>
  <xdr:twoCellAnchor>
    <xdr:from>
      <xdr:col>3</xdr:col>
      <xdr:colOff>92075</xdr:colOff>
      <xdr:row>39</xdr:row>
      <xdr:rowOff>133350</xdr:rowOff>
    </xdr:from>
    <xdr:to>
      <xdr:col>3</xdr:col>
      <xdr:colOff>193675</xdr:colOff>
      <xdr:row>40</xdr:row>
      <xdr:rowOff>63500</xdr:rowOff>
    </xdr:to>
    <xdr:sp macro="" textlink="">
      <xdr:nvSpPr>
        <xdr:cNvPr id="91" name="円/楕円 90"/>
        <xdr:cNvSpPr/>
      </xdr:nvSpPr>
      <xdr:spPr>
        <a:xfrm>
          <a:off x="2159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48277</xdr:rowOff>
    </xdr:from>
    <xdr:ext cx="762000" cy="259045"/>
    <xdr:sp macro="" textlink="">
      <xdr:nvSpPr>
        <xdr:cNvPr id="92" name="テキスト ボックス 91"/>
        <xdr:cNvSpPr txBox="1"/>
      </xdr:nvSpPr>
      <xdr:spPr>
        <a:xfrm>
          <a:off x="18288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a:t>
          </a:r>
          <a:endParaRPr kumimoji="1" lang="ja-JP" altLang="en-US" sz="1000" b="1">
            <a:solidFill>
              <a:srgbClr val="FF0000"/>
            </a:solidFill>
            <a:latin typeface="ＭＳ Ｐゴシック"/>
          </a:endParaRPr>
        </a:p>
      </xdr:txBody>
    </xdr:sp>
    <xdr:clientData/>
  </xdr:oneCellAnchor>
  <xdr:twoCellAnchor>
    <xdr:from>
      <xdr:col>1</xdr:col>
      <xdr:colOff>574675</xdr:colOff>
      <xdr:row>40</xdr:row>
      <xdr:rowOff>15240</xdr:rowOff>
    </xdr:from>
    <xdr:to>
      <xdr:col>1</xdr:col>
      <xdr:colOff>676275</xdr:colOff>
      <xdr:row>40</xdr:row>
      <xdr:rowOff>116840</xdr:rowOff>
    </xdr:to>
    <xdr:sp macro="" textlink="">
      <xdr:nvSpPr>
        <xdr:cNvPr id="93" name="円/楕円 92"/>
        <xdr:cNvSpPr/>
      </xdr:nvSpPr>
      <xdr:spPr>
        <a:xfrm>
          <a:off x="1270000" y="687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40</xdr:row>
      <xdr:rowOff>101617</xdr:rowOff>
    </xdr:from>
    <xdr:ext cx="762000" cy="259045"/>
    <xdr:sp macro="" textlink="">
      <xdr:nvSpPr>
        <xdr:cNvPr id="94" name="テキスト ボックス 93"/>
        <xdr:cNvSpPr txBox="1"/>
      </xdr:nvSpPr>
      <xdr:spPr>
        <a:xfrm>
          <a:off x="939800" y="695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物件費に係る経常収支比率は、類似団体平均（</a:t>
          </a:r>
          <a:r>
            <a:rPr lang="en-US" altLang="ja-JP" sz="1100">
              <a:solidFill>
                <a:schemeClr val="dk1"/>
              </a:solidFill>
              <a:effectLst/>
              <a:latin typeface="+mn-lt"/>
              <a:ea typeface="+mn-ea"/>
              <a:cs typeface="+mn-cs"/>
            </a:rPr>
            <a:t>13.2%</a:t>
          </a:r>
          <a:r>
            <a:rPr lang="ja-JP" altLang="ja-JP" sz="1100">
              <a:solidFill>
                <a:schemeClr val="dk1"/>
              </a:solidFill>
              <a:effectLst/>
              <a:latin typeface="+mn-lt"/>
              <a:ea typeface="+mn-ea"/>
              <a:cs typeface="+mn-cs"/>
            </a:rPr>
            <a:t>）を下回っている。行財政改革においても、</a:t>
          </a:r>
          <a:r>
            <a:rPr lang="ja-JP" altLang="en-US" sz="1100">
              <a:solidFill>
                <a:schemeClr val="dk1"/>
              </a:solidFill>
              <a:effectLst/>
              <a:latin typeface="+mn-lt"/>
              <a:ea typeface="+mn-ea"/>
              <a:cs typeface="+mn-cs"/>
            </a:rPr>
            <a:t>学校給食業務の民間委託、認定こども園開設による賃金削減など</a:t>
          </a:r>
          <a:r>
            <a:rPr lang="ja-JP" altLang="ja-JP" sz="1100">
              <a:solidFill>
                <a:schemeClr val="dk1"/>
              </a:solidFill>
              <a:effectLst/>
              <a:latin typeface="+mn-lt"/>
              <a:ea typeface="+mn-ea"/>
              <a:cs typeface="+mn-cs"/>
            </a:rPr>
            <a:t>物件費を中心とした抑制を行って</a:t>
          </a:r>
          <a:r>
            <a:rPr lang="ja-JP" altLang="en-US" sz="1100">
              <a:solidFill>
                <a:schemeClr val="dk1"/>
              </a:solidFill>
              <a:effectLst/>
              <a:latin typeface="+mn-lt"/>
              <a:ea typeface="+mn-ea"/>
              <a:cs typeface="+mn-cs"/>
            </a:rPr>
            <a:t>いる。今後、平成</a:t>
          </a:r>
          <a:r>
            <a:rPr lang="en-US" altLang="ja-JP" sz="1100">
              <a:solidFill>
                <a:schemeClr val="dk1"/>
              </a:solidFill>
              <a:effectLst/>
              <a:latin typeface="+mn-lt"/>
              <a:ea typeface="+mn-ea"/>
              <a:cs typeface="+mn-cs"/>
            </a:rPr>
            <a:t>29</a:t>
          </a:r>
          <a:r>
            <a:rPr lang="ja-JP" altLang="en-US" sz="1100">
              <a:solidFill>
                <a:schemeClr val="dk1"/>
              </a:solidFill>
              <a:effectLst/>
              <a:latin typeface="+mn-lt"/>
              <a:ea typeface="+mn-ea"/>
              <a:cs typeface="+mn-cs"/>
            </a:rPr>
            <a:t>年</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月に中学校の統合、更に翌年</a:t>
          </a:r>
          <a:r>
            <a:rPr lang="en-US" altLang="ja-JP" sz="1100">
              <a:solidFill>
                <a:schemeClr val="dk1"/>
              </a:solidFill>
              <a:effectLst/>
              <a:latin typeface="+mn-lt"/>
              <a:ea typeface="+mn-ea"/>
              <a:cs typeface="+mn-cs"/>
            </a:rPr>
            <a:t>4</a:t>
          </a:r>
          <a:r>
            <a:rPr lang="ja-JP" altLang="en-US" sz="1100">
              <a:solidFill>
                <a:schemeClr val="dk1"/>
              </a:solidFill>
              <a:effectLst/>
              <a:latin typeface="+mn-lt"/>
              <a:ea typeface="+mn-ea"/>
              <a:cs typeface="+mn-cs"/>
            </a:rPr>
            <a:t>月小学校が統合され、小中一貫校が開校する。統合に伴いスクールバス運行による委託料の増加が予想されるが、引き続き</a:t>
          </a:r>
          <a:r>
            <a:rPr lang="ja-JP" altLang="ja-JP" sz="1100">
              <a:solidFill>
                <a:schemeClr val="dk1"/>
              </a:solidFill>
              <a:effectLst/>
              <a:latin typeface="+mn-lt"/>
              <a:ea typeface="+mn-ea"/>
              <a:cs typeface="+mn-cs"/>
            </a:rPr>
            <a:t>効率的な委託業務への見直し等により物件費全体についてより厳しく削減を行う。</a:t>
          </a:r>
          <a:endParaRPr lang="ja-JP" altLang="ja-JP" sz="1400">
            <a:effectLst/>
          </a:endParaRP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21</xdr:row>
      <xdr:rowOff>115570</xdr:rowOff>
    </xdr:to>
    <xdr:cxnSp macro="">
      <xdr:nvCxnSpPr>
        <xdr:cNvPr id="122" name="直線コネクタ 121"/>
        <xdr:cNvCxnSpPr/>
      </xdr:nvCxnSpPr>
      <xdr:spPr>
        <a:xfrm flipV="1">
          <a:off x="16510000" y="23520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87647</xdr:rowOff>
    </xdr:from>
    <xdr:ext cx="762000" cy="259045"/>
    <xdr:sp macro="" textlink="">
      <xdr:nvSpPr>
        <xdr:cNvPr id="123"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628650</xdr:colOff>
      <xdr:row>21</xdr:row>
      <xdr:rowOff>115570</xdr:rowOff>
    </xdr:from>
    <xdr:to>
      <xdr:col>24</xdr:col>
      <xdr:colOff>120650</xdr:colOff>
      <xdr:row>21</xdr:row>
      <xdr:rowOff>115570</xdr:rowOff>
    </xdr:to>
    <xdr:cxnSp macro="">
      <xdr:nvCxnSpPr>
        <xdr:cNvPr id="124" name="直線コネクタ 123"/>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5"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6" name="直線コネクタ 125"/>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27940</xdr:rowOff>
    </xdr:from>
    <xdr:to>
      <xdr:col>24</xdr:col>
      <xdr:colOff>31750</xdr:colOff>
      <xdr:row>16</xdr:row>
      <xdr:rowOff>104140</xdr:rowOff>
    </xdr:to>
    <xdr:cxnSp macro="">
      <xdr:nvCxnSpPr>
        <xdr:cNvPr id="127" name="直線コネクタ 126"/>
        <xdr:cNvCxnSpPr/>
      </xdr:nvCxnSpPr>
      <xdr:spPr>
        <a:xfrm flipV="1">
          <a:off x="15671800" y="277114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25417</xdr:rowOff>
    </xdr:from>
    <xdr:ext cx="762000" cy="259045"/>
    <xdr:sp macro="" textlink="">
      <xdr:nvSpPr>
        <xdr:cNvPr id="128" name="物件費平均値テキスト"/>
        <xdr:cNvSpPr txBox="1"/>
      </xdr:nvSpPr>
      <xdr:spPr>
        <a:xfrm>
          <a:off x="16598900" y="276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53340</xdr:rowOff>
    </xdr:from>
    <xdr:to>
      <xdr:col>24</xdr:col>
      <xdr:colOff>82550</xdr:colOff>
      <xdr:row>16</xdr:row>
      <xdr:rowOff>154940</xdr:rowOff>
    </xdr:to>
    <xdr:sp macro="" textlink="">
      <xdr:nvSpPr>
        <xdr:cNvPr id="129" name="フローチャート : 判断 128"/>
        <xdr:cNvSpPr/>
      </xdr:nvSpPr>
      <xdr:spPr>
        <a:xfrm>
          <a:off x="164592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96520</xdr:rowOff>
    </xdr:from>
    <xdr:to>
      <xdr:col>22</xdr:col>
      <xdr:colOff>565150</xdr:colOff>
      <xdr:row>16</xdr:row>
      <xdr:rowOff>104140</xdr:rowOff>
    </xdr:to>
    <xdr:cxnSp macro="">
      <xdr:nvCxnSpPr>
        <xdr:cNvPr id="130" name="直線コネクタ 129"/>
        <xdr:cNvCxnSpPr/>
      </xdr:nvCxnSpPr>
      <xdr:spPr>
        <a:xfrm>
          <a:off x="14782800" y="28397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17</xdr:row>
      <xdr:rowOff>11430</xdr:rowOff>
    </xdr:from>
    <xdr:to>
      <xdr:col>22</xdr:col>
      <xdr:colOff>615950</xdr:colOff>
      <xdr:row>17</xdr:row>
      <xdr:rowOff>113030</xdr:rowOff>
    </xdr:to>
    <xdr:sp macro="" textlink="">
      <xdr:nvSpPr>
        <xdr:cNvPr id="131" name="フローチャート : 判断 130"/>
        <xdr:cNvSpPr/>
      </xdr:nvSpPr>
      <xdr:spPr>
        <a:xfrm>
          <a:off x="15621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97807</xdr:rowOff>
    </xdr:from>
    <xdr:ext cx="736600" cy="259045"/>
    <xdr:sp macro="" textlink="">
      <xdr:nvSpPr>
        <xdr:cNvPr id="132" name="テキスト ボックス 131"/>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66040</xdr:rowOff>
    </xdr:from>
    <xdr:to>
      <xdr:col>21</xdr:col>
      <xdr:colOff>361950</xdr:colOff>
      <xdr:row>16</xdr:row>
      <xdr:rowOff>96520</xdr:rowOff>
    </xdr:to>
    <xdr:cxnSp macro="">
      <xdr:nvCxnSpPr>
        <xdr:cNvPr id="133" name="直線コネクタ 132"/>
        <xdr:cNvCxnSpPr/>
      </xdr:nvCxnSpPr>
      <xdr:spPr>
        <a:xfrm>
          <a:off x="13893800" y="28092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99060</xdr:rowOff>
    </xdr:from>
    <xdr:to>
      <xdr:col>21</xdr:col>
      <xdr:colOff>412750</xdr:colOff>
      <xdr:row>17</xdr:row>
      <xdr:rowOff>29210</xdr:rowOff>
    </xdr:to>
    <xdr:sp macro="" textlink="">
      <xdr:nvSpPr>
        <xdr:cNvPr id="134" name="フローチャート : 判断 133"/>
        <xdr:cNvSpPr/>
      </xdr:nvSpPr>
      <xdr:spPr>
        <a:xfrm>
          <a:off x="147320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13987</xdr:rowOff>
    </xdr:from>
    <xdr:ext cx="762000" cy="259045"/>
    <xdr:sp macro="" textlink="">
      <xdr:nvSpPr>
        <xdr:cNvPr id="135" name="テキスト ボックス 134"/>
        <xdr:cNvSpPr txBox="1"/>
      </xdr:nvSpPr>
      <xdr:spPr>
        <a:xfrm>
          <a:off x="14401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43180</xdr:rowOff>
    </xdr:from>
    <xdr:to>
      <xdr:col>20</xdr:col>
      <xdr:colOff>158750</xdr:colOff>
      <xdr:row>16</xdr:row>
      <xdr:rowOff>66040</xdr:rowOff>
    </xdr:to>
    <xdr:cxnSp macro="">
      <xdr:nvCxnSpPr>
        <xdr:cNvPr id="136" name="直線コネクタ 135"/>
        <xdr:cNvCxnSpPr/>
      </xdr:nvCxnSpPr>
      <xdr:spPr>
        <a:xfrm>
          <a:off x="13004800" y="27863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15240</xdr:rowOff>
    </xdr:from>
    <xdr:to>
      <xdr:col>20</xdr:col>
      <xdr:colOff>209550</xdr:colOff>
      <xdr:row>16</xdr:row>
      <xdr:rowOff>116840</xdr:rowOff>
    </xdr:to>
    <xdr:sp macro="" textlink="">
      <xdr:nvSpPr>
        <xdr:cNvPr id="137" name="フローチャート : 判断 136"/>
        <xdr:cNvSpPr/>
      </xdr:nvSpPr>
      <xdr:spPr>
        <a:xfrm>
          <a:off x="13843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127017</xdr:rowOff>
    </xdr:from>
    <xdr:ext cx="762000" cy="259045"/>
    <xdr:sp macro="" textlink="">
      <xdr:nvSpPr>
        <xdr:cNvPr id="138" name="テキスト ボックス 137"/>
        <xdr:cNvSpPr txBox="1"/>
      </xdr:nvSpPr>
      <xdr:spPr>
        <a:xfrm>
          <a:off x="13512800" y="252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45720</xdr:rowOff>
    </xdr:from>
    <xdr:to>
      <xdr:col>19</xdr:col>
      <xdr:colOff>6350</xdr:colOff>
      <xdr:row>16</xdr:row>
      <xdr:rowOff>147320</xdr:rowOff>
    </xdr:to>
    <xdr:sp macro="" textlink="">
      <xdr:nvSpPr>
        <xdr:cNvPr id="139" name="フローチャート : 判断 138"/>
        <xdr:cNvSpPr/>
      </xdr:nvSpPr>
      <xdr:spPr>
        <a:xfrm>
          <a:off x="12954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132097</xdr:rowOff>
    </xdr:from>
    <xdr:ext cx="762000" cy="259045"/>
    <xdr:sp macro="" textlink="">
      <xdr:nvSpPr>
        <xdr:cNvPr id="140" name="テキスト ボックス 139"/>
        <xdr:cNvSpPr txBox="1"/>
      </xdr:nvSpPr>
      <xdr:spPr>
        <a:xfrm>
          <a:off x="12623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148590</xdr:rowOff>
    </xdr:from>
    <xdr:to>
      <xdr:col>24</xdr:col>
      <xdr:colOff>82550</xdr:colOff>
      <xdr:row>16</xdr:row>
      <xdr:rowOff>78740</xdr:rowOff>
    </xdr:to>
    <xdr:sp macro="" textlink="">
      <xdr:nvSpPr>
        <xdr:cNvPr id="146" name="円/楕円 145"/>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165117</xdr:rowOff>
    </xdr:from>
    <xdr:ext cx="762000" cy="259045"/>
    <xdr:sp macro="" textlink="">
      <xdr:nvSpPr>
        <xdr:cNvPr id="147"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53340</xdr:rowOff>
    </xdr:from>
    <xdr:to>
      <xdr:col>22</xdr:col>
      <xdr:colOff>615950</xdr:colOff>
      <xdr:row>16</xdr:row>
      <xdr:rowOff>154940</xdr:rowOff>
    </xdr:to>
    <xdr:sp macro="" textlink="">
      <xdr:nvSpPr>
        <xdr:cNvPr id="148" name="円/楕円 147"/>
        <xdr:cNvSpPr/>
      </xdr:nvSpPr>
      <xdr:spPr>
        <a:xfrm>
          <a:off x="15621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165117</xdr:rowOff>
    </xdr:from>
    <xdr:ext cx="736600" cy="259045"/>
    <xdr:sp macro="" textlink="">
      <xdr:nvSpPr>
        <xdr:cNvPr id="149" name="テキスト ボックス 148"/>
        <xdr:cNvSpPr txBox="1"/>
      </xdr:nvSpPr>
      <xdr:spPr>
        <a:xfrm>
          <a:off x="15290800" y="2565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45720</xdr:rowOff>
    </xdr:from>
    <xdr:to>
      <xdr:col>21</xdr:col>
      <xdr:colOff>412750</xdr:colOff>
      <xdr:row>16</xdr:row>
      <xdr:rowOff>147320</xdr:rowOff>
    </xdr:to>
    <xdr:sp macro="" textlink="">
      <xdr:nvSpPr>
        <xdr:cNvPr id="150" name="円/楕円 149"/>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157497</xdr:rowOff>
    </xdr:from>
    <xdr:ext cx="762000" cy="259045"/>
    <xdr:sp macro="" textlink="">
      <xdr:nvSpPr>
        <xdr:cNvPr id="151" name="テキスト ボックス 150"/>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15240</xdr:rowOff>
    </xdr:from>
    <xdr:to>
      <xdr:col>20</xdr:col>
      <xdr:colOff>209550</xdr:colOff>
      <xdr:row>16</xdr:row>
      <xdr:rowOff>116840</xdr:rowOff>
    </xdr:to>
    <xdr:sp macro="" textlink="">
      <xdr:nvSpPr>
        <xdr:cNvPr id="152" name="円/楕円 151"/>
        <xdr:cNvSpPr/>
      </xdr:nvSpPr>
      <xdr:spPr>
        <a:xfrm>
          <a:off x="13843000" y="275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101617</xdr:rowOff>
    </xdr:from>
    <xdr:ext cx="762000" cy="259045"/>
    <xdr:sp macro="" textlink="">
      <xdr:nvSpPr>
        <xdr:cNvPr id="153" name="テキスト ボックス 152"/>
        <xdr:cNvSpPr txBox="1"/>
      </xdr:nvSpPr>
      <xdr:spPr>
        <a:xfrm>
          <a:off x="13512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4" name="円/楕円 153"/>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104157</xdr:rowOff>
    </xdr:from>
    <xdr:ext cx="762000" cy="259045"/>
    <xdr:sp macro="" textlink="">
      <xdr:nvSpPr>
        <xdr:cNvPr id="155" name="テキスト ボックス 154"/>
        <xdr:cNvSpPr txBox="1"/>
      </xdr:nvSpPr>
      <xdr:spPr>
        <a:xfrm>
          <a:off x="12623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障害福祉費の</a:t>
          </a:r>
          <a:r>
            <a:rPr lang="ja-JP" altLang="en-US" sz="1100">
              <a:solidFill>
                <a:schemeClr val="dk1"/>
              </a:solidFill>
              <a:effectLst/>
              <a:latin typeface="+mn-lt"/>
              <a:ea typeface="+mn-ea"/>
              <a:cs typeface="+mn-cs"/>
            </a:rPr>
            <a:t>減</a:t>
          </a:r>
          <a:r>
            <a:rPr lang="ja-JP" altLang="ja-JP" sz="1100">
              <a:solidFill>
                <a:schemeClr val="dk1"/>
              </a:solidFill>
              <a:effectLst/>
              <a:latin typeface="+mn-lt"/>
              <a:ea typeface="+mn-ea"/>
              <a:cs typeface="+mn-cs"/>
            </a:rPr>
            <a:t>により前年度（</a:t>
          </a:r>
          <a:r>
            <a:rPr lang="en-US" altLang="ja-JP" sz="1100">
              <a:solidFill>
                <a:schemeClr val="dk1"/>
              </a:solidFill>
              <a:effectLst/>
              <a:latin typeface="+mn-lt"/>
              <a:ea typeface="+mn-ea"/>
              <a:cs typeface="+mn-cs"/>
            </a:rPr>
            <a:t>5.3%</a:t>
          </a:r>
          <a:r>
            <a:rPr lang="ja-JP" altLang="ja-JP" sz="1100">
              <a:solidFill>
                <a:schemeClr val="dk1"/>
              </a:solidFill>
              <a:effectLst/>
              <a:latin typeface="+mn-lt"/>
              <a:ea typeface="+mn-ea"/>
              <a:cs typeface="+mn-cs"/>
            </a:rPr>
            <a:t>）から</a:t>
          </a:r>
          <a:r>
            <a:rPr lang="en-US" altLang="ja-JP" sz="1100">
              <a:solidFill>
                <a:schemeClr val="dk1"/>
              </a:solidFill>
              <a:effectLst/>
              <a:latin typeface="+mn-lt"/>
              <a:ea typeface="+mn-ea"/>
              <a:cs typeface="+mn-cs"/>
            </a:rPr>
            <a:t>0.5</a:t>
          </a:r>
          <a:r>
            <a:rPr lang="ja-JP" altLang="ja-JP" sz="1100">
              <a:solidFill>
                <a:schemeClr val="dk1"/>
              </a:solidFill>
              <a:effectLst/>
              <a:latin typeface="+mn-lt"/>
              <a:ea typeface="+mn-ea"/>
              <a:cs typeface="+mn-cs"/>
            </a:rPr>
            <a:t>ポイント</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している。</a:t>
          </a:r>
          <a:r>
            <a:rPr lang="ja-JP" altLang="en-US" sz="1100">
              <a:solidFill>
                <a:schemeClr val="dk1"/>
              </a:solidFill>
              <a:effectLst/>
              <a:latin typeface="+mn-lt"/>
              <a:ea typeface="+mn-ea"/>
              <a:cs typeface="+mn-cs"/>
            </a:rPr>
            <a:t>今年</a:t>
          </a:r>
          <a:r>
            <a:rPr lang="ja-JP" altLang="ja-JP" sz="1100">
              <a:solidFill>
                <a:schemeClr val="dk1"/>
              </a:solidFill>
              <a:effectLst/>
              <a:latin typeface="+mn-lt"/>
              <a:ea typeface="+mn-ea"/>
              <a:cs typeface="+mn-cs"/>
            </a:rPr>
            <a:t>は類似団体も</a:t>
          </a:r>
          <a:r>
            <a:rPr lang="ja-JP" altLang="en-US" sz="1100">
              <a:solidFill>
                <a:schemeClr val="dk1"/>
              </a:solidFill>
              <a:effectLst/>
              <a:latin typeface="+mn-lt"/>
              <a:ea typeface="+mn-ea"/>
              <a:cs typeface="+mn-cs"/>
            </a:rPr>
            <a:t>改善</a:t>
          </a:r>
          <a:r>
            <a:rPr lang="ja-JP" altLang="ja-JP" sz="1100">
              <a:solidFill>
                <a:schemeClr val="dk1"/>
              </a:solidFill>
              <a:effectLst/>
              <a:latin typeface="+mn-lt"/>
              <a:ea typeface="+mn-ea"/>
              <a:cs typeface="+mn-cs"/>
            </a:rPr>
            <a:t>していることから、ほぼ類似団体平均（</a:t>
          </a:r>
          <a:r>
            <a:rPr lang="en-US" altLang="ja-JP" sz="1100">
              <a:solidFill>
                <a:schemeClr val="dk1"/>
              </a:solidFill>
              <a:effectLst/>
              <a:latin typeface="+mn-lt"/>
              <a:ea typeface="+mn-ea"/>
              <a:cs typeface="+mn-cs"/>
            </a:rPr>
            <a:t>4.2</a:t>
          </a:r>
          <a:r>
            <a:rPr lang="ja-JP" altLang="ja-JP" sz="1100">
              <a:solidFill>
                <a:schemeClr val="dk1"/>
              </a:solidFill>
              <a:effectLst/>
              <a:latin typeface="+mn-lt"/>
              <a:ea typeface="+mn-ea"/>
              <a:cs typeface="+mn-cs"/>
            </a:rPr>
            <a:t>％）並みとなっている。急激な少子高齢化に対応しつつ、行政改革大綱の課題でもあった保育所と幼稚園を統廃合した認定こども園が開設されており、施設の効率的な運営により扶助費の増加を抑制していくことに努め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60</xdr:row>
      <xdr:rowOff>50800</xdr:rowOff>
    </xdr:to>
    <xdr:cxnSp macro="">
      <xdr:nvCxnSpPr>
        <xdr:cNvPr id="183" name="直線コネクタ 182"/>
        <xdr:cNvCxnSpPr/>
      </xdr:nvCxnSpPr>
      <xdr:spPr>
        <a:xfrm flipV="1">
          <a:off x="4826000" y="9080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4"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5" name="直線コネクタ 184"/>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12700</xdr:rowOff>
    </xdr:from>
    <xdr:to>
      <xdr:col>7</xdr:col>
      <xdr:colOff>15875</xdr:colOff>
      <xdr:row>56</xdr:row>
      <xdr:rowOff>107950</xdr:rowOff>
    </xdr:to>
    <xdr:cxnSp macro="">
      <xdr:nvCxnSpPr>
        <xdr:cNvPr id="188" name="直線コネクタ 187"/>
        <xdr:cNvCxnSpPr/>
      </xdr:nvCxnSpPr>
      <xdr:spPr>
        <a:xfrm flipV="1">
          <a:off x="3987800" y="96139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35577</xdr:rowOff>
    </xdr:from>
    <xdr:ext cx="762000" cy="259045"/>
    <xdr:sp macro="" textlink="">
      <xdr:nvSpPr>
        <xdr:cNvPr id="189" name="扶助費平均値テキスト"/>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19050</xdr:rowOff>
    </xdr:from>
    <xdr:to>
      <xdr:col>7</xdr:col>
      <xdr:colOff>66675</xdr:colOff>
      <xdr:row>55</xdr:row>
      <xdr:rowOff>120650</xdr:rowOff>
    </xdr:to>
    <xdr:sp macro="" textlink="">
      <xdr:nvSpPr>
        <xdr:cNvPr id="190" name="フローチャート : 判断 189"/>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69850</xdr:rowOff>
    </xdr:from>
    <xdr:to>
      <xdr:col>5</xdr:col>
      <xdr:colOff>549275</xdr:colOff>
      <xdr:row>56</xdr:row>
      <xdr:rowOff>107950</xdr:rowOff>
    </xdr:to>
    <xdr:cxnSp macro="">
      <xdr:nvCxnSpPr>
        <xdr:cNvPr id="191" name="直線コネクタ 190"/>
        <xdr:cNvCxnSpPr/>
      </xdr:nvCxnSpPr>
      <xdr:spPr>
        <a:xfrm>
          <a:off x="3098800" y="96710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2" name="フローチャート : 判断 191"/>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73677</xdr:rowOff>
    </xdr:from>
    <xdr:ext cx="736600" cy="259045"/>
    <xdr:sp macro="" textlink="">
      <xdr:nvSpPr>
        <xdr:cNvPr id="193" name="テキスト ボックス 192"/>
        <xdr:cNvSpPr txBox="1"/>
      </xdr:nvSpPr>
      <xdr:spPr>
        <a:xfrm>
          <a:off x="3606800" y="933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31750</xdr:rowOff>
    </xdr:from>
    <xdr:to>
      <xdr:col>4</xdr:col>
      <xdr:colOff>346075</xdr:colOff>
      <xdr:row>56</xdr:row>
      <xdr:rowOff>69850</xdr:rowOff>
    </xdr:to>
    <xdr:cxnSp macro="">
      <xdr:nvCxnSpPr>
        <xdr:cNvPr id="194" name="直線コネクタ 193"/>
        <xdr:cNvCxnSpPr/>
      </xdr:nvCxnSpPr>
      <xdr:spPr>
        <a:xfrm>
          <a:off x="2209800" y="96329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95250</xdr:rowOff>
    </xdr:from>
    <xdr:to>
      <xdr:col>4</xdr:col>
      <xdr:colOff>396875</xdr:colOff>
      <xdr:row>56</xdr:row>
      <xdr:rowOff>25400</xdr:rowOff>
    </xdr:to>
    <xdr:sp macro="" textlink="">
      <xdr:nvSpPr>
        <xdr:cNvPr id="195" name="フローチャート : 判断 194"/>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35577</xdr:rowOff>
    </xdr:from>
    <xdr:ext cx="762000" cy="259045"/>
    <xdr:sp macro="" textlink="">
      <xdr:nvSpPr>
        <xdr:cNvPr id="196" name="テキスト ボックス 195"/>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31750</xdr:rowOff>
    </xdr:from>
    <xdr:to>
      <xdr:col>3</xdr:col>
      <xdr:colOff>142875</xdr:colOff>
      <xdr:row>56</xdr:row>
      <xdr:rowOff>127000</xdr:rowOff>
    </xdr:to>
    <xdr:cxnSp macro="">
      <xdr:nvCxnSpPr>
        <xdr:cNvPr id="197" name="直線コネクタ 196"/>
        <xdr:cNvCxnSpPr/>
      </xdr:nvCxnSpPr>
      <xdr:spPr>
        <a:xfrm flipV="1">
          <a:off x="1320800" y="9632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114300</xdr:rowOff>
    </xdr:from>
    <xdr:to>
      <xdr:col>3</xdr:col>
      <xdr:colOff>193675</xdr:colOff>
      <xdr:row>56</xdr:row>
      <xdr:rowOff>44450</xdr:rowOff>
    </xdr:to>
    <xdr:sp macro="" textlink="">
      <xdr:nvSpPr>
        <xdr:cNvPr id="198" name="フローチャート : 判断 197"/>
        <xdr:cNvSpPr/>
      </xdr:nvSpPr>
      <xdr:spPr>
        <a:xfrm>
          <a:off x="2159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54627</xdr:rowOff>
    </xdr:from>
    <xdr:ext cx="762000" cy="259045"/>
    <xdr:sp macro="" textlink="">
      <xdr:nvSpPr>
        <xdr:cNvPr id="199" name="テキスト ボックス 198"/>
        <xdr:cNvSpPr txBox="1"/>
      </xdr:nvSpPr>
      <xdr:spPr>
        <a:xfrm>
          <a:off x="18288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95250</xdr:rowOff>
    </xdr:from>
    <xdr:to>
      <xdr:col>1</xdr:col>
      <xdr:colOff>676275</xdr:colOff>
      <xdr:row>56</xdr:row>
      <xdr:rowOff>25400</xdr:rowOff>
    </xdr:to>
    <xdr:sp macro="" textlink="">
      <xdr:nvSpPr>
        <xdr:cNvPr id="200" name="フローチャート : 判断 199"/>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35577</xdr:rowOff>
    </xdr:from>
    <xdr:ext cx="762000" cy="259045"/>
    <xdr:sp macro="" textlink="">
      <xdr:nvSpPr>
        <xdr:cNvPr id="201" name="テキスト ボックス 200"/>
        <xdr:cNvSpPr txBox="1"/>
      </xdr:nvSpPr>
      <xdr:spPr>
        <a:xfrm>
          <a:off x="939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207" name="円/楕円 206"/>
        <xdr:cNvSpPr/>
      </xdr:nvSpPr>
      <xdr:spPr>
        <a:xfrm>
          <a:off x="4775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105427</xdr:rowOff>
    </xdr:from>
    <xdr:ext cx="762000" cy="259045"/>
    <xdr:sp macro="" textlink="">
      <xdr:nvSpPr>
        <xdr:cNvPr id="208" name="扶助費該当値テキスト"/>
        <xdr:cNvSpPr txBox="1"/>
      </xdr:nvSpPr>
      <xdr:spPr>
        <a:xfrm>
          <a:off x="49149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4.8</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57150</xdr:rowOff>
    </xdr:from>
    <xdr:to>
      <xdr:col>5</xdr:col>
      <xdr:colOff>600075</xdr:colOff>
      <xdr:row>56</xdr:row>
      <xdr:rowOff>158750</xdr:rowOff>
    </xdr:to>
    <xdr:sp macro="" textlink="">
      <xdr:nvSpPr>
        <xdr:cNvPr id="209" name="円/楕円 208"/>
        <xdr:cNvSpPr/>
      </xdr:nvSpPr>
      <xdr:spPr>
        <a:xfrm>
          <a:off x="3937000" y="965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143527</xdr:rowOff>
    </xdr:from>
    <xdr:ext cx="736600" cy="259045"/>
    <xdr:sp macro="" textlink="">
      <xdr:nvSpPr>
        <xdr:cNvPr id="210" name="テキスト ボックス 209"/>
        <xdr:cNvSpPr txBox="1"/>
      </xdr:nvSpPr>
      <xdr:spPr>
        <a:xfrm>
          <a:off x="3606800" y="9744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19050</xdr:rowOff>
    </xdr:from>
    <xdr:to>
      <xdr:col>4</xdr:col>
      <xdr:colOff>396875</xdr:colOff>
      <xdr:row>56</xdr:row>
      <xdr:rowOff>120650</xdr:rowOff>
    </xdr:to>
    <xdr:sp macro="" textlink="">
      <xdr:nvSpPr>
        <xdr:cNvPr id="211" name="円/楕円 210"/>
        <xdr:cNvSpPr/>
      </xdr:nvSpPr>
      <xdr:spPr>
        <a:xfrm>
          <a:off x="3048000" y="9620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105427</xdr:rowOff>
    </xdr:from>
    <xdr:ext cx="762000" cy="259045"/>
    <xdr:sp macro="" textlink="">
      <xdr:nvSpPr>
        <xdr:cNvPr id="212" name="テキスト ボックス 211"/>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5.1</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152400</xdr:rowOff>
    </xdr:from>
    <xdr:to>
      <xdr:col>3</xdr:col>
      <xdr:colOff>193675</xdr:colOff>
      <xdr:row>56</xdr:row>
      <xdr:rowOff>82550</xdr:rowOff>
    </xdr:to>
    <xdr:sp macro="" textlink="">
      <xdr:nvSpPr>
        <xdr:cNvPr id="213" name="円/楕円 212"/>
        <xdr:cNvSpPr/>
      </xdr:nvSpPr>
      <xdr:spPr>
        <a:xfrm>
          <a:off x="21590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67327</xdr:rowOff>
    </xdr:from>
    <xdr:ext cx="762000" cy="259045"/>
    <xdr:sp macro="" textlink="">
      <xdr:nvSpPr>
        <xdr:cNvPr id="214" name="テキスト ボックス 213"/>
        <xdr:cNvSpPr txBox="1"/>
      </xdr:nvSpPr>
      <xdr:spPr>
        <a:xfrm>
          <a:off x="1828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4.9</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76200</xdr:rowOff>
    </xdr:from>
    <xdr:to>
      <xdr:col>1</xdr:col>
      <xdr:colOff>676275</xdr:colOff>
      <xdr:row>57</xdr:row>
      <xdr:rowOff>6350</xdr:rowOff>
    </xdr:to>
    <xdr:sp macro="" textlink="">
      <xdr:nvSpPr>
        <xdr:cNvPr id="215" name="円/楕円 214"/>
        <xdr:cNvSpPr/>
      </xdr:nvSpPr>
      <xdr:spPr>
        <a:xfrm>
          <a:off x="1270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162577</xdr:rowOff>
    </xdr:from>
    <xdr:ext cx="762000" cy="259045"/>
    <xdr:sp macro="" textlink="">
      <xdr:nvSpPr>
        <xdr:cNvPr id="216" name="テキスト ボックス 215"/>
        <xdr:cNvSpPr txBox="1"/>
      </xdr:nvSpPr>
      <xdr:spPr>
        <a:xfrm>
          <a:off x="939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その他に係る経常収支比率は、類似団体平均（</a:t>
          </a:r>
          <a:r>
            <a:rPr lang="en-US" altLang="ja-JP" sz="1100">
              <a:solidFill>
                <a:schemeClr val="dk1"/>
              </a:solidFill>
              <a:effectLst/>
              <a:latin typeface="+mn-lt"/>
              <a:ea typeface="+mn-ea"/>
              <a:cs typeface="+mn-cs"/>
            </a:rPr>
            <a:t>14.0%</a:t>
          </a:r>
          <a:r>
            <a:rPr lang="ja-JP" altLang="ja-JP" sz="1100">
              <a:solidFill>
                <a:schemeClr val="dk1"/>
              </a:solidFill>
              <a:effectLst/>
              <a:latin typeface="+mn-lt"/>
              <a:ea typeface="+mn-ea"/>
              <a:cs typeface="+mn-cs"/>
            </a:rPr>
            <a:t>）を上回っている。主な要因としては、特会繰出の増加が挙げられる。特に下水道事業は、公営企業繰出基準の改正に伴い、分流式下水道等に要する経費が大きくなっている。また、国民健康保険特別会計や増加傾向にある介護保険特別会計への経常的な負担に加え、後期高齢者医療特別会計への繰出金についても、今後ますます大きな負担となることが危惧される。今後、下水道事業は、</a:t>
          </a:r>
          <a:r>
            <a:rPr lang="ja-JP" altLang="ja-JP" sz="1100" b="0" i="0" baseline="0">
              <a:solidFill>
                <a:schemeClr val="dk1"/>
              </a:solidFill>
              <a:effectLst/>
              <a:latin typeface="+mn-lt"/>
              <a:ea typeface="+mn-ea"/>
              <a:cs typeface="+mn-cs"/>
            </a:rPr>
            <a:t>住民ﾆｰｽﾞを踏まえた適切な事業選択により、過度に起債に依存することのない財政運営に努める。</a:t>
          </a:r>
          <a:r>
            <a:rPr lang="ja-JP" altLang="ja-JP" sz="1100">
              <a:solidFill>
                <a:schemeClr val="dk1"/>
              </a:solidFill>
              <a:effectLst/>
              <a:latin typeface="+mn-lt"/>
              <a:ea typeface="+mn-ea"/>
              <a:cs typeface="+mn-cs"/>
            </a:rPr>
            <a:t>なお、国保特会においても普通会計からの繰出金を減らしていくように努める。</a:t>
          </a:r>
          <a:endParaRPr lang="ja-JP" altLang="ja-JP" sz="1400">
            <a:effectLst/>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115570</xdr:rowOff>
    </xdr:from>
    <xdr:to>
      <xdr:col>24</xdr:col>
      <xdr:colOff>31750</xdr:colOff>
      <xdr:row>61</xdr:row>
      <xdr:rowOff>130810</xdr:rowOff>
    </xdr:to>
    <xdr:cxnSp macro="">
      <xdr:nvCxnSpPr>
        <xdr:cNvPr id="244" name="直線コネクタ 243"/>
        <xdr:cNvCxnSpPr/>
      </xdr:nvCxnSpPr>
      <xdr:spPr>
        <a:xfrm flipV="1">
          <a:off x="16510000" y="920242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102887</xdr:rowOff>
    </xdr:from>
    <xdr:ext cx="762000" cy="259045"/>
    <xdr:sp macro="" textlink="">
      <xdr:nvSpPr>
        <xdr:cNvPr id="245" name="その他最小値テキスト"/>
        <xdr:cNvSpPr txBox="1"/>
      </xdr:nvSpPr>
      <xdr:spPr>
        <a:xfrm>
          <a:off x="165989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24.8</a:t>
          </a:r>
          <a:endParaRPr kumimoji="1" lang="ja-JP" altLang="en-US" sz="1000" b="1">
            <a:latin typeface="ＭＳ Ｐゴシック"/>
          </a:endParaRPr>
        </a:p>
      </xdr:txBody>
    </xdr:sp>
    <xdr:clientData/>
  </xdr:oneCellAnchor>
  <xdr:twoCellAnchor>
    <xdr:from>
      <xdr:col>23</xdr:col>
      <xdr:colOff>628650</xdr:colOff>
      <xdr:row>61</xdr:row>
      <xdr:rowOff>130810</xdr:rowOff>
    </xdr:from>
    <xdr:to>
      <xdr:col>24</xdr:col>
      <xdr:colOff>120650</xdr:colOff>
      <xdr:row>61</xdr:row>
      <xdr:rowOff>130810</xdr:rowOff>
    </xdr:to>
    <xdr:cxnSp macro="">
      <xdr:nvCxnSpPr>
        <xdr:cNvPr id="246" name="直線コネクタ 245"/>
        <xdr:cNvCxnSpPr/>
      </xdr:nvCxnSpPr>
      <xdr:spPr>
        <a:xfrm>
          <a:off x="16421100" y="1058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30497</xdr:rowOff>
    </xdr:from>
    <xdr:ext cx="762000" cy="259045"/>
    <xdr:sp macro="" textlink="">
      <xdr:nvSpPr>
        <xdr:cNvPr id="247" name="その他最大値テキスト"/>
        <xdr:cNvSpPr txBox="1"/>
      </xdr:nvSpPr>
      <xdr:spPr>
        <a:xfrm>
          <a:off x="16598900" y="894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23</xdr:col>
      <xdr:colOff>628650</xdr:colOff>
      <xdr:row>53</xdr:row>
      <xdr:rowOff>115570</xdr:rowOff>
    </xdr:from>
    <xdr:to>
      <xdr:col>24</xdr:col>
      <xdr:colOff>120650</xdr:colOff>
      <xdr:row>53</xdr:row>
      <xdr:rowOff>115570</xdr:rowOff>
    </xdr:to>
    <xdr:cxnSp macro="">
      <xdr:nvCxnSpPr>
        <xdr:cNvPr id="248" name="直線コネクタ 247"/>
        <xdr:cNvCxnSpPr/>
      </xdr:nvCxnSpPr>
      <xdr:spPr>
        <a:xfrm>
          <a:off x="16421100" y="9202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111760</xdr:rowOff>
    </xdr:from>
    <xdr:to>
      <xdr:col>24</xdr:col>
      <xdr:colOff>31750</xdr:colOff>
      <xdr:row>58</xdr:row>
      <xdr:rowOff>149860</xdr:rowOff>
    </xdr:to>
    <xdr:cxnSp macro="">
      <xdr:nvCxnSpPr>
        <xdr:cNvPr id="249" name="直線コネクタ 248"/>
        <xdr:cNvCxnSpPr/>
      </xdr:nvCxnSpPr>
      <xdr:spPr>
        <a:xfrm flipV="1">
          <a:off x="15671800" y="10055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130827</xdr:rowOff>
    </xdr:from>
    <xdr:ext cx="762000" cy="259045"/>
    <xdr:sp macro="" textlink="">
      <xdr:nvSpPr>
        <xdr:cNvPr id="250" name="その他平均値テキスト"/>
        <xdr:cNvSpPr txBox="1"/>
      </xdr:nvSpPr>
      <xdr:spPr>
        <a:xfrm>
          <a:off x="16598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51" name="フローチャート : 判断 250"/>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134620</xdr:rowOff>
    </xdr:from>
    <xdr:to>
      <xdr:col>22</xdr:col>
      <xdr:colOff>565150</xdr:colOff>
      <xdr:row>58</xdr:row>
      <xdr:rowOff>149860</xdr:rowOff>
    </xdr:to>
    <xdr:cxnSp macro="">
      <xdr:nvCxnSpPr>
        <xdr:cNvPr id="252" name="直線コネクタ 251"/>
        <xdr:cNvCxnSpPr/>
      </xdr:nvCxnSpPr>
      <xdr:spPr>
        <a:xfrm>
          <a:off x="14782800" y="100787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68580</xdr:rowOff>
    </xdr:from>
    <xdr:to>
      <xdr:col>22</xdr:col>
      <xdr:colOff>615950</xdr:colOff>
      <xdr:row>56</xdr:row>
      <xdr:rowOff>170180</xdr:rowOff>
    </xdr:to>
    <xdr:sp macro="" textlink="">
      <xdr:nvSpPr>
        <xdr:cNvPr id="253" name="フローチャート : 判断 252"/>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8907</xdr:rowOff>
    </xdr:from>
    <xdr:ext cx="736600" cy="259045"/>
    <xdr:sp macro="" textlink="">
      <xdr:nvSpPr>
        <xdr:cNvPr id="254" name="テキスト ボックス 253"/>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134620</xdr:rowOff>
    </xdr:from>
    <xdr:to>
      <xdr:col>21</xdr:col>
      <xdr:colOff>361950</xdr:colOff>
      <xdr:row>58</xdr:row>
      <xdr:rowOff>157480</xdr:rowOff>
    </xdr:to>
    <xdr:cxnSp macro="">
      <xdr:nvCxnSpPr>
        <xdr:cNvPr id="255" name="直線コネクタ 254"/>
        <xdr:cNvCxnSpPr/>
      </xdr:nvCxnSpPr>
      <xdr:spPr>
        <a:xfrm flipV="1">
          <a:off x="13893800" y="100787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6" name="フローチャート : 判断 255"/>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7" name="テキスト ボックス 256"/>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104140</xdr:rowOff>
    </xdr:from>
    <xdr:to>
      <xdr:col>20</xdr:col>
      <xdr:colOff>158750</xdr:colOff>
      <xdr:row>58</xdr:row>
      <xdr:rowOff>157480</xdr:rowOff>
    </xdr:to>
    <xdr:cxnSp macro="">
      <xdr:nvCxnSpPr>
        <xdr:cNvPr id="258" name="直線コネクタ 257"/>
        <xdr:cNvCxnSpPr/>
      </xdr:nvCxnSpPr>
      <xdr:spPr>
        <a:xfrm>
          <a:off x="13004800" y="100482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9" name="フローチャート : 判断 258"/>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39387</xdr:rowOff>
    </xdr:from>
    <xdr:ext cx="762000" cy="259045"/>
    <xdr:sp macro="" textlink="">
      <xdr:nvSpPr>
        <xdr:cNvPr id="260" name="テキスト ボックス 259"/>
        <xdr:cNvSpPr txBox="1"/>
      </xdr:nvSpPr>
      <xdr:spPr>
        <a:xfrm>
          <a:off x="13512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30480</xdr:rowOff>
    </xdr:from>
    <xdr:to>
      <xdr:col>19</xdr:col>
      <xdr:colOff>6350</xdr:colOff>
      <xdr:row>56</xdr:row>
      <xdr:rowOff>132080</xdr:rowOff>
    </xdr:to>
    <xdr:sp macro="" textlink="">
      <xdr:nvSpPr>
        <xdr:cNvPr id="261" name="フローチャート : 判断 260"/>
        <xdr:cNvSpPr/>
      </xdr:nvSpPr>
      <xdr:spPr>
        <a:xfrm>
          <a:off x="129540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142257</xdr:rowOff>
    </xdr:from>
    <xdr:ext cx="762000" cy="259045"/>
    <xdr:sp macro="" textlink="">
      <xdr:nvSpPr>
        <xdr:cNvPr id="262" name="テキスト ボックス 261"/>
        <xdr:cNvSpPr txBox="1"/>
      </xdr:nvSpPr>
      <xdr:spPr>
        <a:xfrm>
          <a:off x="12623800" y="940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58</xdr:row>
      <xdr:rowOff>60960</xdr:rowOff>
    </xdr:from>
    <xdr:to>
      <xdr:col>24</xdr:col>
      <xdr:colOff>82550</xdr:colOff>
      <xdr:row>58</xdr:row>
      <xdr:rowOff>162560</xdr:rowOff>
    </xdr:to>
    <xdr:sp macro="" textlink="">
      <xdr:nvSpPr>
        <xdr:cNvPr id="268" name="円/楕円 267"/>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33037</xdr:rowOff>
    </xdr:from>
    <xdr:ext cx="762000" cy="259045"/>
    <xdr:sp macro="" textlink="">
      <xdr:nvSpPr>
        <xdr:cNvPr id="269"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99060</xdr:rowOff>
    </xdr:from>
    <xdr:to>
      <xdr:col>22</xdr:col>
      <xdr:colOff>615950</xdr:colOff>
      <xdr:row>59</xdr:row>
      <xdr:rowOff>29210</xdr:rowOff>
    </xdr:to>
    <xdr:sp macro="" textlink="">
      <xdr:nvSpPr>
        <xdr:cNvPr id="270" name="円/楕円 269"/>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13987</xdr:rowOff>
    </xdr:from>
    <xdr:ext cx="736600" cy="259045"/>
    <xdr:sp macro="" textlink="">
      <xdr:nvSpPr>
        <xdr:cNvPr id="271" name="テキスト ボックス 270"/>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83820</xdr:rowOff>
    </xdr:from>
    <xdr:to>
      <xdr:col>21</xdr:col>
      <xdr:colOff>412750</xdr:colOff>
      <xdr:row>59</xdr:row>
      <xdr:rowOff>13970</xdr:rowOff>
    </xdr:to>
    <xdr:sp macro="" textlink="">
      <xdr:nvSpPr>
        <xdr:cNvPr id="272" name="円/楕円 271"/>
        <xdr:cNvSpPr/>
      </xdr:nvSpPr>
      <xdr:spPr>
        <a:xfrm>
          <a:off x="14732000" y="1002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170197</xdr:rowOff>
    </xdr:from>
    <xdr:ext cx="762000" cy="259045"/>
    <xdr:sp macro="" textlink="">
      <xdr:nvSpPr>
        <xdr:cNvPr id="273" name="テキスト ボックス 272"/>
        <xdr:cNvSpPr txBox="1"/>
      </xdr:nvSpPr>
      <xdr:spPr>
        <a:xfrm>
          <a:off x="14401800" y="1011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106680</xdr:rowOff>
    </xdr:from>
    <xdr:to>
      <xdr:col>20</xdr:col>
      <xdr:colOff>209550</xdr:colOff>
      <xdr:row>59</xdr:row>
      <xdr:rowOff>36830</xdr:rowOff>
    </xdr:to>
    <xdr:sp macro="" textlink="">
      <xdr:nvSpPr>
        <xdr:cNvPr id="274" name="円/楕円 273"/>
        <xdr:cNvSpPr/>
      </xdr:nvSpPr>
      <xdr:spPr>
        <a:xfrm>
          <a:off x="13843000" y="1005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21607</xdr:rowOff>
    </xdr:from>
    <xdr:ext cx="762000" cy="259045"/>
    <xdr:sp macro="" textlink="">
      <xdr:nvSpPr>
        <xdr:cNvPr id="275" name="テキスト ボックス 274"/>
        <xdr:cNvSpPr txBox="1"/>
      </xdr:nvSpPr>
      <xdr:spPr>
        <a:xfrm>
          <a:off x="13512800" y="1013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76" name="円/楕円 275"/>
        <xdr:cNvSpPr/>
      </xdr:nvSpPr>
      <xdr:spPr>
        <a:xfrm>
          <a:off x="12954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77" name="テキスト ボックス 27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補助費等に係る経常収支比率は、類似団体平均（</a:t>
          </a:r>
          <a:r>
            <a:rPr lang="en-US" altLang="ja-JP" sz="1100">
              <a:solidFill>
                <a:schemeClr val="dk1"/>
              </a:solidFill>
              <a:effectLst/>
              <a:latin typeface="+mn-lt"/>
              <a:ea typeface="+mn-ea"/>
              <a:cs typeface="+mn-cs"/>
            </a:rPr>
            <a:t>13.4%</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より</a:t>
          </a:r>
          <a:r>
            <a:rPr lang="en-US" altLang="ja-JP" sz="1100">
              <a:solidFill>
                <a:schemeClr val="dk1"/>
              </a:solidFill>
              <a:effectLst/>
              <a:latin typeface="+mn-lt"/>
              <a:ea typeface="+mn-ea"/>
              <a:cs typeface="+mn-cs"/>
            </a:rPr>
            <a:t>0.1</a:t>
          </a:r>
          <a:r>
            <a:rPr lang="ja-JP" altLang="en-US" sz="1100">
              <a:solidFill>
                <a:schemeClr val="dk1"/>
              </a:solidFill>
              <a:effectLst/>
              <a:latin typeface="+mn-lt"/>
              <a:ea typeface="+mn-ea"/>
              <a:cs typeface="+mn-cs"/>
            </a:rPr>
            <a:t>ﾎﾟｲﾝﾄ上回っている。</a:t>
          </a:r>
          <a:r>
            <a:rPr lang="ja-JP" altLang="ja-JP" sz="1100">
              <a:solidFill>
                <a:schemeClr val="dk1"/>
              </a:solidFill>
              <a:effectLst/>
              <a:latin typeface="+mn-lt"/>
              <a:ea typeface="+mn-ea"/>
              <a:cs typeface="+mn-cs"/>
            </a:rPr>
            <a:t>一部事務組合への負担金が全体の</a:t>
          </a:r>
          <a:r>
            <a:rPr lang="en-US" altLang="ja-JP" sz="1100">
              <a:solidFill>
                <a:schemeClr val="dk1"/>
              </a:solidFill>
              <a:effectLst/>
              <a:latin typeface="+mn-lt"/>
              <a:ea typeface="+mn-ea"/>
              <a:cs typeface="+mn-cs"/>
            </a:rPr>
            <a:t>50.7%</a:t>
          </a:r>
          <a:r>
            <a:rPr lang="ja-JP" altLang="ja-JP" sz="1100">
              <a:solidFill>
                <a:schemeClr val="dk1"/>
              </a:solidFill>
              <a:effectLst/>
              <a:latin typeface="+mn-lt"/>
              <a:ea typeface="+mn-ea"/>
              <a:cs typeface="+mn-cs"/>
            </a:rPr>
            <a:t>と、前年度（</a:t>
          </a:r>
          <a:r>
            <a:rPr lang="en-US" altLang="ja-JP" sz="1100">
              <a:solidFill>
                <a:schemeClr val="dk1"/>
              </a:solidFill>
              <a:effectLst/>
              <a:latin typeface="+mn-lt"/>
              <a:ea typeface="+mn-ea"/>
              <a:cs typeface="+mn-cs"/>
            </a:rPr>
            <a:t>63.3%</a:t>
          </a:r>
          <a:r>
            <a:rPr lang="ja-JP" altLang="ja-JP" sz="1100">
              <a:solidFill>
                <a:schemeClr val="dk1"/>
              </a:solidFill>
              <a:effectLst/>
              <a:latin typeface="+mn-lt"/>
              <a:ea typeface="+mn-ea"/>
              <a:cs typeface="+mn-cs"/>
            </a:rPr>
            <a:t>）からは</a:t>
          </a:r>
          <a:r>
            <a:rPr lang="en-US" altLang="ja-JP" sz="1100">
              <a:solidFill>
                <a:schemeClr val="dk1"/>
              </a:solidFill>
              <a:effectLst/>
              <a:latin typeface="+mn-lt"/>
              <a:ea typeface="+mn-ea"/>
              <a:cs typeface="+mn-cs"/>
            </a:rPr>
            <a:t>12.6</a:t>
          </a:r>
          <a:r>
            <a:rPr lang="ja-JP" altLang="ja-JP" sz="1100">
              <a:solidFill>
                <a:schemeClr val="dk1"/>
              </a:solidFill>
              <a:effectLst/>
              <a:latin typeface="+mn-lt"/>
              <a:ea typeface="+mn-ea"/>
              <a:cs typeface="+mn-cs"/>
            </a:rPr>
            <a:t>ﾎﾟｲﾝﾄ比率を</a:t>
          </a:r>
          <a:r>
            <a:rPr lang="ja-JP" altLang="en-US" sz="1100">
              <a:solidFill>
                <a:schemeClr val="dk1"/>
              </a:solidFill>
              <a:effectLst/>
              <a:latin typeface="+mn-lt"/>
              <a:ea typeface="+mn-ea"/>
              <a:cs typeface="+mn-cs"/>
            </a:rPr>
            <a:t>下</a:t>
          </a:r>
          <a:r>
            <a:rPr lang="ja-JP" altLang="ja-JP" sz="1100">
              <a:solidFill>
                <a:schemeClr val="dk1"/>
              </a:solidFill>
              <a:effectLst/>
              <a:latin typeface="+mn-lt"/>
              <a:ea typeface="+mn-ea"/>
              <a:cs typeface="+mn-cs"/>
            </a:rPr>
            <a:t>げている。補助費等の増を抑制するため、行政改革大綱において単独補助金の見直しを課題としており、補助金の整理合理化に取り組んでいる。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39</xdr:row>
      <xdr:rowOff>120142</xdr:rowOff>
    </xdr:to>
    <xdr:cxnSp macro="">
      <xdr:nvCxnSpPr>
        <xdr:cNvPr id="302" name="直線コネクタ 301"/>
        <xdr:cNvCxnSpPr/>
      </xdr:nvCxnSpPr>
      <xdr:spPr>
        <a:xfrm flipV="1">
          <a:off x="16510000" y="5828284"/>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92219</xdr:rowOff>
    </xdr:from>
    <xdr:ext cx="762000" cy="259045"/>
    <xdr:sp macro="" textlink="">
      <xdr:nvSpPr>
        <xdr:cNvPr id="303" name="補助費等最小値テキスト"/>
        <xdr:cNvSpPr txBox="1"/>
      </xdr:nvSpPr>
      <xdr:spPr>
        <a:xfrm>
          <a:off x="16598900" y="677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39</xdr:row>
      <xdr:rowOff>120142</xdr:rowOff>
    </xdr:from>
    <xdr:to>
      <xdr:col>24</xdr:col>
      <xdr:colOff>120650</xdr:colOff>
      <xdr:row>39</xdr:row>
      <xdr:rowOff>120142</xdr:rowOff>
    </xdr:to>
    <xdr:cxnSp macro="">
      <xdr:nvCxnSpPr>
        <xdr:cNvPr id="304" name="直線コネクタ 303"/>
        <xdr:cNvCxnSpPr/>
      </xdr:nvCxnSpPr>
      <xdr:spPr>
        <a:xfrm>
          <a:off x="16421100" y="6806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5"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6" name="直線コネクタ 305"/>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1270</xdr:rowOff>
    </xdr:from>
    <xdr:to>
      <xdr:col>24</xdr:col>
      <xdr:colOff>31750</xdr:colOff>
      <xdr:row>37</xdr:row>
      <xdr:rowOff>69850</xdr:rowOff>
    </xdr:to>
    <xdr:cxnSp macro="">
      <xdr:nvCxnSpPr>
        <xdr:cNvPr id="307" name="直線コネクタ 306"/>
        <xdr:cNvCxnSpPr/>
      </xdr:nvCxnSpPr>
      <xdr:spPr>
        <a:xfrm flipV="1">
          <a:off x="15671800" y="63449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133875</xdr:rowOff>
    </xdr:from>
    <xdr:ext cx="762000" cy="259045"/>
    <xdr:sp macro="" textlink="">
      <xdr:nvSpPr>
        <xdr:cNvPr id="308" name="補助費等平均値テキスト"/>
        <xdr:cNvSpPr txBox="1"/>
      </xdr:nvSpPr>
      <xdr:spPr>
        <a:xfrm>
          <a:off x="16598900" y="6134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09" name="フローチャート : 判断 308"/>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69850</xdr:rowOff>
    </xdr:to>
    <xdr:cxnSp macro="">
      <xdr:nvCxnSpPr>
        <xdr:cNvPr id="310" name="直線コネクタ 309"/>
        <xdr:cNvCxnSpPr/>
      </xdr:nvCxnSpPr>
      <xdr:spPr>
        <a:xfrm>
          <a:off x="14782800" y="6413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19050</xdr:rowOff>
    </xdr:from>
    <xdr:to>
      <xdr:col>22</xdr:col>
      <xdr:colOff>615950</xdr:colOff>
      <xdr:row>37</xdr:row>
      <xdr:rowOff>120650</xdr:rowOff>
    </xdr:to>
    <xdr:sp macro="" textlink="">
      <xdr:nvSpPr>
        <xdr:cNvPr id="311" name="フローチャート : 判断 310"/>
        <xdr:cNvSpPr/>
      </xdr:nvSpPr>
      <xdr:spPr>
        <a:xfrm>
          <a:off x="15621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130827</xdr:rowOff>
    </xdr:from>
    <xdr:ext cx="736600" cy="259045"/>
    <xdr:sp macro="" textlink="">
      <xdr:nvSpPr>
        <xdr:cNvPr id="312" name="テキスト ボックス 311"/>
        <xdr:cNvSpPr txBox="1"/>
      </xdr:nvSpPr>
      <xdr:spPr>
        <a:xfrm>
          <a:off x="15290800" y="613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38</xdr:row>
      <xdr:rowOff>35560</xdr:rowOff>
    </xdr:to>
    <xdr:cxnSp macro="">
      <xdr:nvCxnSpPr>
        <xdr:cNvPr id="313" name="直線コネクタ 312"/>
        <xdr:cNvCxnSpPr/>
      </xdr:nvCxnSpPr>
      <xdr:spPr>
        <a:xfrm flipV="1">
          <a:off x="13893800" y="641350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144780</xdr:rowOff>
    </xdr:from>
    <xdr:to>
      <xdr:col>21</xdr:col>
      <xdr:colOff>412750</xdr:colOff>
      <xdr:row>37</xdr:row>
      <xdr:rowOff>74930</xdr:rowOff>
    </xdr:to>
    <xdr:sp macro="" textlink="">
      <xdr:nvSpPr>
        <xdr:cNvPr id="314" name="フローチャート : 判断 313"/>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85107</xdr:rowOff>
    </xdr:from>
    <xdr:ext cx="762000" cy="259045"/>
    <xdr:sp macro="" textlink="">
      <xdr:nvSpPr>
        <xdr:cNvPr id="315" name="テキスト ボックス 314"/>
        <xdr:cNvSpPr txBox="1"/>
      </xdr:nvSpPr>
      <xdr:spPr>
        <a:xfrm>
          <a:off x="14401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38</xdr:row>
      <xdr:rowOff>35560</xdr:rowOff>
    </xdr:from>
    <xdr:to>
      <xdr:col>20</xdr:col>
      <xdr:colOff>158750</xdr:colOff>
      <xdr:row>38</xdr:row>
      <xdr:rowOff>72136</xdr:rowOff>
    </xdr:to>
    <xdr:cxnSp macro="">
      <xdr:nvCxnSpPr>
        <xdr:cNvPr id="316" name="直線コネクタ 315"/>
        <xdr:cNvCxnSpPr/>
      </xdr:nvCxnSpPr>
      <xdr:spPr>
        <a:xfrm flipV="1">
          <a:off x="13004800" y="65506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153924</xdr:rowOff>
    </xdr:from>
    <xdr:to>
      <xdr:col>20</xdr:col>
      <xdr:colOff>209550</xdr:colOff>
      <xdr:row>37</xdr:row>
      <xdr:rowOff>84074</xdr:rowOff>
    </xdr:to>
    <xdr:sp macro="" textlink="">
      <xdr:nvSpPr>
        <xdr:cNvPr id="317" name="フローチャート : 判断 316"/>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94251</xdr:rowOff>
    </xdr:from>
    <xdr:ext cx="762000" cy="259045"/>
    <xdr:sp macro="" textlink="">
      <xdr:nvSpPr>
        <xdr:cNvPr id="318" name="テキスト ボックス 317"/>
        <xdr:cNvSpPr txBox="1"/>
      </xdr:nvSpPr>
      <xdr:spPr>
        <a:xfrm>
          <a:off x="13512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158496</xdr:rowOff>
    </xdr:from>
    <xdr:to>
      <xdr:col>19</xdr:col>
      <xdr:colOff>6350</xdr:colOff>
      <xdr:row>37</xdr:row>
      <xdr:rowOff>88646</xdr:rowOff>
    </xdr:to>
    <xdr:sp macro="" textlink="">
      <xdr:nvSpPr>
        <xdr:cNvPr id="319" name="フローチャート : 判断 318"/>
        <xdr:cNvSpPr/>
      </xdr:nvSpPr>
      <xdr:spPr>
        <a:xfrm>
          <a:off x="12954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98823</xdr:rowOff>
    </xdr:from>
    <xdr:ext cx="762000" cy="259045"/>
    <xdr:sp macro="" textlink="">
      <xdr:nvSpPr>
        <xdr:cNvPr id="320" name="テキスト ボックス 319"/>
        <xdr:cNvSpPr txBox="1"/>
      </xdr:nvSpPr>
      <xdr:spPr>
        <a:xfrm>
          <a:off x="12623800" y="609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36</xdr:row>
      <xdr:rowOff>121920</xdr:rowOff>
    </xdr:from>
    <xdr:to>
      <xdr:col>24</xdr:col>
      <xdr:colOff>82550</xdr:colOff>
      <xdr:row>37</xdr:row>
      <xdr:rowOff>52070</xdr:rowOff>
    </xdr:to>
    <xdr:sp macro="" textlink="">
      <xdr:nvSpPr>
        <xdr:cNvPr id="326" name="円/楕円 325"/>
        <xdr:cNvSpPr/>
      </xdr:nvSpPr>
      <xdr:spPr>
        <a:xfrm>
          <a:off x="164592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93997</xdr:rowOff>
    </xdr:from>
    <xdr:ext cx="762000" cy="259045"/>
    <xdr:sp macro="" textlink="">
      <xdr:nvSpPr>
        <xdr:cNvPr id="327" name="補助費等該当値テキスト"/>
        <xdr:cNvSpPr txBox="1"/>
      </xdr:nvSpPr>
      <xdr:spPr>
        <a:xfrm>
          <a:off x="16598900" y="626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19050</xdr:rowOff>
    </xdr:from>
    <xdr:to>
      <xdr:col>22</xdr:col>
      <xdr:colOff>615950</xdr:colOff>
      <xdr:row>37</xdr:row>
      <xdr:rowOff>120650</xdr:rowOff>
    </xdr:to>
    <xdr:sp macro="" textlink="">
      <xdr:nvSpPr>
        <xdr:cNvPr id="328" name="円/楕円 327"/>
        <xdr:cNvSpPr/>
      </xdr:nvSpPr>
      <xdr:spPr>
        <a:xfrm>
          <a:off x="15621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105427</xdr:rowOff>
    </xdr:from>
    <xdr:ext cx="736600" cy="259045"/>
    <xdr:sp macro="" textlink="">
      <xdr:nvSpPr>
        <xdr:cNvPr id="329" name="テキスト ボックス 328"/>
        <xdr:cNvSpPr txBox="1"/>
      </xdr:nvSpPr>
      <xdr:spPr>
        <a:xfrm>
          <a:off x="15290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30" name="円/楕円 329"/>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31" name="テキスト ボックス 330"/>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156210</xdr:rowOff>
    </xdr:from>
    <xdr:to>
      <xdr:col>20</xdr:col>
      <xdr:colOff>209550</xdr:colOff>
      <xdr:row>38</xdr:row>
      <xdr:rowOff>86360</xdr:rowOff>
    </xdr:to>
    <xdr:sp macro="" textlink="">
      <xdr:nvSpPr>
        <xdr:cNvPr id="332" name="円/楕円 331"/>
        <xdr:cNvSpPr/>
      </xdr:nvSpPr>
      <xdr:spPr>
        <a:xfrm>
          <a:off x="13843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38</xdr:row>
      <xdr:rowOff>71137</xdr:rowOff>
    </xdr:from>
    <xdr:ext cx="762000" cy="259045"/>
    <xdr:sp macro="" textlink="">
      <xdr:nvSpPr>
        <xdr:cNvPr id="333" name="テキスト ボックス 332"/>
        <xdr:cNvSpPr txBox="1"/>
      </xdr:nvSpPr>
      <xdr:spPr>
        <a:xfrm>
          <a:off x="13512800" y="658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38</xdr:row>
      <xdr:rowOff>21336</xdr:rowOff>
    </xdr:from>
    <xdr:to>
      <xdr:col>19</xdr:col>
      <xdr:colOff>6350</xdr:colOff>
      <xdr:row>38</xdr:row>
      <xdr:rowOff>122936</xdr:rowOff>
    </xdr:to>
    <xdr:sp macro="" textlink="">
      <xdr:nvSpPr>
        <xdr:cNvPr id="334" name="円/楕円 333"/>
        <xdr:cNvSpPr/>
      </xdr:nvSpPr>
      <xdr:spPr>
        <a:xfrm>
          <a:off x="12954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38</xdr:row>
      <xdr:rowOff>107713</xdr:rowOff>
    </xdr:from>
    <xdr:ext cx="762000" cy="259045"/>
    <xdr:sp macro="" textlink="">
      <xdr:nvSpPr>
        <xdr:cNvPr id="335" name="テキスト ボックス 334"/>
        <xdr:cNvSpPr txBox="1"/>
      </xdr:nvSpPr>
      <xdr:spPr>
        <a:xfrm>
          <a:off x="126238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従来からの起債抑制策により、類似団体平均</a:t>
          </a:r>
          <a:r>
            <a:rPr lang="en-US" altLang="ja-JP" sz="1100">
              <a:solidFill>
                <a:schemeClr val="dk1"/>
              </a:solidFill>
              <a:effectLst/>
              <a:latin typeface="+mn-lt"/>
              <a:ea typeface="+mn-ea"/>
              <a:cs typeface="+mn-cs"/>
            </a:rPr>
            <a:t>(15.3</a:t>
          </a:r>
          <a:r>
            <a:rPr lang="ja-JP" altLang="ja-JP" sz="1100">
              <a:solidFill>
                <a:schemeClr val="dk1"/>
              </a:solidFill>
              <a:effectLst/>
              <a:latin typeface="+mn-lt"/>
              <a:ea typeface="+mn-ea"/>
              <a:cs typeface="+mn-cs"/>
            </a:rPr>
            <a:t>％</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を大きく下回っており、前年度</a:t>
          </a:r>
          <a:r>
            <a:rPr lang="ja-JP" altLang="en-US" sz="1100">
              <a:solidFill>
                <a:schemeClr val="dk1"/>
              </a:solidFill>
              <a:effectLst/>
              <a:latin typeface="+mn-lt"/>
              <a:ea typeface="+mn-ea"/>
              <a:cs typeface="+mn-cs"/>
            </a:rPr>
            <a:t>並みの数値で推移している。</a:t>
          </a:r>
          <a:r>
            <a:rPr lang="ja-JP" altLang="ja-JP" sz="1100">
              <a:solidFill>
                <a:schemeClr val="dk1"/>
              </a:solidFill>
              <a:effectLst/>
              <a:latin typeface="+mn-lt"/>
              <a:ea typeface="+mn-ea"/>
              <a:cs typeface="+mn-cs"/>
            </a:rPr>
            <a:t>要因としては、平成</a:t>
          </a:r>
          <a:r>
            <a:rPr lang="en-US" altLang="ja-JP" sz="1100">
              <a:solidFill>
                <a:schemeClr val="dk1"/>
              </a:solidFill>
              <a:effectLst/>
              <a:latin typeface="+mn-lt"/>
              <a:ea typeface="+mn-ea"/>
              <a:cs typeface="+mn-cs"/>
            </a:rPr>
            <a:t>19</a:t>
          </a:r>
          <a:r>
            <a:rPr lang="ja-JP" altLang="ja-JP" sz="1100">
              <a:solidFill>
                <a:schemeClr val="dk1"/>
              </a:solidFill>
              <a:effectLst/>
              <a:latin typeface="+mn-lt"/>
              <a:ea typeface="+mn-ea"/>
              <a:cs typeface="+mn-cs"/>
            </a:rPr>
            <a:t>年度から普通会計債及び公営企業債の公的資金の補償金免除繰上償還を行っており、今後も将来的な負担に十分留意しつつ、過度に起債に依存することのない財政運営を行う。</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62992</xdr:rowOff>
    </xdr:from>
    <xdr:to>
      <xdr:col>7</xdr:col>
      <xdr:colOff>15875</xdr:colOff>
      <xdr:row>80</xdr:row>
      <xdr:rowOff>149861</xdr:rowOff>
    </xdr:to>
    <xdr:cxnSp macro="">
      <xdr:nvCxnSpPr>
        <xdr:cNvPr id="360" name="直線コネクタ 359"/>
        <xdr:cNvCxnSpPr/>
      </xdr:nvCxnSpPr>
      <xdr:spPr>
        <a:xfrm flipV="1">
          <a:off x="4826000" y="12750292"/>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61"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2" name="直線コネクタ 361"/>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149369</xdr:rowOff>
    </xdr:from>
    <xdr:ext cx="762000" cy="259045"/>
    <xdr:sp macro="" textlink="">
      <xdr:nvSpPr>
        <xdr:cNvPr id="363" name="公債費最大値テキスト"/>
        <xdr:cNvSpPr txBox="1"/>
      </xdr:nvSpPr>
      <xdr:spPr>
        <a:xfrm>
          <a:off x="4914900" y="12493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a:t>
          </a:r>
          <a:endParaRPr kumimoji="1" lang="ja-JP" altLang="en-US" sz="1000" b="1">
            <a:latin typeface="ＭＳ Ｐゴシック"/>
          </a:endParaRPr>
        </a:p>
      </xdr:txBody>
    </xdr:sp>
    <xdr:clientData/>
  </xdr:oneCellAnchor>
  <xdr:twoCellAnchor>
    <xdr:from>
      <xdr:col>6</xdr:col>
      <xdr:colOff>612775</xdr:colOff>
      <xdr:row>74</xdr:row>
      <xdr:rowOff>62992</xdr:rowOff>
    </xdr:from>
    <xdr:to>
      <xdr:col>7</xdr:col>
      <xdr:colOff>104775</xdr:colOff>
      <xdr:row>74</xdr:row>
      <xdr:rowOff>62992</xdr:rowOff>
    </xdr:to>
    <xdr:cxnSp macro="">
      <xdr:nvCxnSpPr>
        <xdr:cNvPr id="364" name="直線コネクタ 363"/>
        <xdr:cNvCxnSpPr/>
      </xdr:nvCxnSpPr>
      <xdr:spPr>
        <a:xfrm>
          <a:off x="4737100" y="127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46990</xdr:rowOff>
    </xdr:from>
    <xdr:to>
      <xdr:col>7</xdr:col>
      <xdr:colOff>15875</xdr:colOff>
      <xdr:row>75</xdr:row>
      <xdr:rowOff>51562</xdr:rowOff>
    </xdr:to>
    <xdr:cxnSp macro="">
      <xdr:nvCxnSpPr>
        <xdr:cNvPr id="365" name="直線コネクタ 364"/>
        <xdr:cNvCxnSpPr/>
      </xdr:nvCxnSpPr>
      <xdr:spPr>
        <a:xfrm>
          <a:off x="3987800" y="129057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4842</xdr:rowOff>
    </xdr:from>
    <xdr:ext cx="762000" cy="259045"/>
    <xdr:sp macro="" textlink="">
      <xdr:nvSpPr>
        <xdr:cNvPr id="366"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32765</xdr:rowOff>
    </xdr:from>
    <xdr:to>
      <xdr:col>7</xdr:col>
      <xdr:colOff>66675</xdr:colOff>
      <xdr:row>77</xdr:row>
      <xdr:rowOff>134365</xdr:rowOff>
    </xdr:to>
    <xdr:sp macro="" textlink="">
      <xdr:nvSpPr>
        <xdr:cNvPr id="367" name="フローチャート : 判断 366"/>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46990</xdr:rowOff>
    </xdr:from>
    <xdr:to>
      <xdr:col>5</xdr:col>
      <xdr:colOff>549275</xdr:colOff>
      <xdr:row>75</xdr:row>
      <xdr:rowOff>65278</xdr:rowOff>
    </xdr:to>
    <xdr:cxnSp macro="">
      <xdr:nvCxnSpPr>
        <xdr:cNvPr id="368" name="直線コネクタ 367"/>
        <xdr:cNvCxnSpPr/>
      </xdr:nvCxnSpPr>
      <xdr:spPr>
        <a:xfrm flipV="1">
          <a:off x="3098800" y="129057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80772</xdr:rowOff>
    </xdr:from>
    <xdr:to>
      <xdr:col>5</xdr:col>
      <xdr:colOff>600075</xdr:colOff>
      <xdr:row>77</xdr:row>
      <xdr:rowOff>10922</xdr:rowOff>
    </xdr:to>
    <xdr:sp macro="" textlink="">
      <xdr:nvSpPr>
        <xdr:cNvPr id="369" name="フローチャート : 判断 368"/>
        <xdr:cNvSpPr/>
      </xdr:nvSpPr>
      <xdr:spPr>
        <a:xfrm>
          <a:off x="39370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167149</xdr:rowOff>
    </xdr:from>
    <xdr:ext cx="736600" cy="259045"/>
    <xdr:sp macro="" textlink="">
      <xdr:nvSpPr>
        <xdr:cNvPr id="370" name="テキスト ボックス 369"/>
        <xdr:cNvSpPr txBox="1"/>
      </xdr:nvSpPr>
      <xdr:spPr>
        <a:xfrm>
          <a:off x="3606800" y="131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xdr:col>
      <xdr:colOff>142875</xdr:colOff>
      <xdr:row>75</xdr:row>
      <xdr:rowOff>65278</xdr:rowOff>
    </xdr:from>
    <xdr:to>
      <xdr:col>4</xdr:col>
      <xdr:colOff>346075</xdr:colOff>
      <xdr:row>75</xdr:row>
      <xdr:rowOff>97282</xdr:rowOff>
    </xdr:to>
    <xdr:cxnSp macro="">
      <xdr:nvCxnSpPr>
        <xdr:cNvPr id="371" name="直線コネクタ 370"/>
        <xdr:cNvCxnSpPr/>
      </xdr:nvCxnSpPr>
      <xdr:spPr>
        <a:xfrm flipV="1">
          <a:off x="2209800" y="1292402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112776</xdr:rowOff>
    </xdr:from>
    <xdr:to>
      <xdr:col>4</xdr:col>
      <xdr:colOff>396875</xdr:colOff>
      <xdr:row>77</xdr:row>
      <xdr:rowOff>42926</xdr:rowOff>
    </xdr:to>
    <xdr:sp macro="" textlink="">
      <xdr:nvSpPr>
        <xdr:cNvPr id="372" name="フローチャート : 判断 371"/>
        <xdr:cNvSpPr/>
      </xdr:nvSpPr>
      <xdr:spPr>
        <a:xfrm>
          <a:off x="3048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27703</xdr:rowOff>
    </xdr:from>
    <xdr:ext cx="762000" cy="259045"/>
    <xdr:sp macro="" textlink="">
      <xdr:nvSpPr>
        <xdr:cNvPr id="373" name="テキスト ボックス 372"/>
        <xdr:cNvSpPr txBox="1"/>
      </xdr:nvSpPr>
      <xdr:spPr>
        <a:xfrm>
          <a:off x="2717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625475</xdr:colOff>
      <xdr:row>75</xdr:row>
      <xdr:rowOff>97282</xdr:rowOff>
    </xdr:from>
    <xdr:to>
      <xdr:col>3</xdr:col>
      <xdr:colOff>142875</xdr:colOff>
      <xdr:row>75</xdr:row>
      <xdr:rowOff>115570</xdr:rowOff>
    </xdr:to>
    <xdr:cxnSp macro="">
      <xdr:nvCxnSpPr>
        <xdr:cNvPr id="374" name="直線コネクタ 373"/>
        <xdr:cNvCxnSpPr/>
      </xdr:nvCxnSpPr>
      <xdr:spPr>
        <a:xfrm flipV="1">
          <a:off x="1320800" y="1295603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103632</xdr:rowOff>
    </xdr:from>
    <xdr:to>
      <xdr:col>3</xdr:col>
      <xdr:colOff>193675</xdr:colOff>
      <xdr:row>77</xdr:row>
      <xdr:rowOff>33782</xdr:rowOff>
    </xdr:to>
    <xdr:sp macro="" textlink="">
      <xdr:nvSpPr>
        <xdr:cNvPr id="375" name="フローチャート : 判断 374"/>
        <xdr:cNvSpPr/>
      </xdr:nvSpPr>
      <xdr:spPr>
        <a:xfrm>
          <a:off x="2159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18559</xdr:rowOff>
    </xdr:from>
    <xdr:ext cx="762000" cy="259045"/>
    <xdr:sp macro="" textlink="">
      <xdr:nvSpPr>
        <xdr:cNvPr id="376" name="テキスト ボックス 375"/>
        <xdr:cNvSpPr txBox="1"/>
      </xdr:nvSpPr>
      <xdr:spPr>
        <a:xfrm>
          <a:off x="1828800" y="1322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89915</xdr:rowOff>
    </xdr:from>
    <xdr:to>
      <xdr:col>1</xdr:col>
      <xdr:colOff>676275</xdr:colOff>
      <xdr:row>77</xdr:row>
      <xdr:rowOff>20065</xdr:rowOff>
    </xdr:to>
    <xdr:sp macro="" textlink="">
      <xdr:nvSpPr>
        <xdr:cNvPr id="377" name="フローチャート : 判断 376"/>
        <xdr:cNvSpPr/>
      </xdr:nvSpPr>
      <xdr:spPr>
        <a:xfrm>
          <a:off x="1270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4842</xdr:rowOff>
    </xdr:from>
    <xdr:ext cx="762000" cy="259045"/>
    <xdr:sp macro="" textlink="">
      <xdr:nvSpPr>
        <xdr:cNvPr id="378" name="テキスト ボックス 377"/>
        <xdr:cNvSpPr txBox="1"/>
      </xdr:nvSpPr>
      <xdr:spPr>
        <a:xfrm>
          <a:off x="939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75</xdr:row>
      <xdr:rowOff>762</xdr:rowOff>
    </xdr:from>
    <xdr:to>
      <xdr:col>7</xdr:col>
      <xdr:colOff>66675</xdr:colOff>
      <xdr:row>75</xdr:row>
      <xdr:rowOff>102362</xdr:rowOff>
    </xdr:to>
    <xdr:sp macro="" textlink="">
      <xdr:nvSpPr>
        <xdr:cNvPr id="384" name="円/楕円 383"/>
        <xdr:cNvSpPr/>
      </xdr:nvSpPr>
      <xdr:spPr>
        <a:xfrm>
          <a:off x="4775200" y="128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17289</xdr:rowOff>
    </xdr:from>
    <xdr:ext cx="762000" cy="259045"/>
    <xdr:sp macro="" textlink="">
      <xdr:nvSpPr>
        <xdr:cNvPr id="385" name="公債費該当値テキスト"/>
        <xdr:cNvSpPr txBox="1"/>
      </xdr:nvSpPr>
      <xdr:spPr>
        <a:xfrm>
          <a:off x="4914900" y="12704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167640</xdr:rowOff>
    </xdr:from>
    <xdr:to>
      <xdr:col>5</xdr:col>
      <xdr:colOff>600075</xdr:colOff>
      <xdr:row>75</xdr:row>
      <xdr:rowOff>97790</xdr:rowOff>
    </xdr:to>
    <xdr:sp macro="" textlink="">
      <xdr:nvSpPr>
        <xdr:cNvPr id="386" name="円/楕円 385"/>
        <xdr:cNvSpPr/>
      </xdr:nvSpPr>
      <xdr:spPr>
        <a:xfrm>
          <a:off x="3937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107967</xdr:rowOff>
    </xdr:from>
    <xdr:ext cx="736600" cy="259045"/>
    <xdr:sp macro="" textlink="">
      <xdr:nvSpPr>
        <xdr:cNvPr id="387" name="テキスト ボックス 386"/>
        <xdr:cNvSpPr txBox="1"/>
      </xdr:nvSpPr>
      <xdr:spPr>
        <a:xfrm>
          <a:off x="3606800" y="1262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14478</xdr:rowOff>
    </xdr:from>
    <xdr:to>
      <xdr:col>4</xdr:col>
      <xdr:colOff>396875</xdr:colOff>
      <xdr:row>75</xdr:row>
      <xdr:rowOff>116078</xdr:rowOff>
    </xdr:to>
    <xdr:sp macro="" textlink="">
      <xdr:nvSpPr>
        <xdr:cNvPr id="388" name="円/楕円 387"/>
        <xdr:cNvSpPr/>
      </xdr:nvSpPr>
      <xdr:spPr>
        <a:xfrm>
          <a:off x="3048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126255</xdr:rowOff>
    </xdr:from>
    <xdr:ext cx="762000" cy="259045"/>
    <xdr:sp macro="" textlink="">
      <xdr:nvSpPr>
        <xdr:cNvPr id="389" name="テキスト ボックス 388"/>
        <xdr:cNvSpPr txBox="1"/>
      </xdr:nvSpPr>
      <xdr:spPr>
        <a:xfrm>
          <a:off x="2717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46482</xdr:rowOff>
    </xdr:from>
    <xdr:to>
      <xdr:col>3</xdr:col>
      <xdr:colOff>193675</xdr:colOff>
      <xdr:row>75</xdr:row>
      <xdr:rowOff>148081</xdr:rowOff>
    </xdr:to>
    <xdr:sp macro="" textlink="">
      <xdr:nvSpPr>
        <xdr:cNvPr id="390" name="円/楕円 389"/>
        <xdr:cNvSpPr/>
      </xdr:nvSpPr>
      <xdr:spPr>
        <a:xfrm>
          <a:off x="2159000" y="1290523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158259</xdr:rowOff>
    </xdr:from>
    <xdr:ext cx="762000" cy="259045"/>
    <xdr:sp macro="" textlink="">
      <xdr:nvSpPr>
        <xdr:cNvPr id="391" name="テキスト ボックス 390"/>
        <xdr:cNvSpPr txBox="1"/>
      </xdr:nvSpPr>
      <xdr:spPr>
        <a:xfrm>
          <a:off x="1828800" y="1267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64770</xdr:rowOff>
    </xdr:from>
    <xdr:to>
      <xdr:col>1</xdr:col>
      <xdr:colOff>676275</xdr:colOff>
      <xdr:row>75</xdr:row>
      <xdr:rowOff>166370</xdr:rowOff>
    </xdr:to>
    <xdr:sp macro="" textlink="">
      <xdr:nvSpPr>
        <xdr:cNvPr id="392" name="円/楕円 391"/>
        <xdr:cNvSpPr/>
      </xdr:nvSpPr>
      <xdr:spPr>
        <a:xfrm>
          <a:off x="1270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74</xdr:row>
      <xdr:rowOff>5097</xdr:rowOff>
    </xdr:from>
    <xdr:ext cx="762000" cy="259045"/>
    <xdr:sp macro="" textlink="">
      <xdr:nvSpPr>
        <xdr:cNvPr id="393" name="テキスト ボックス 392"/>
        <xdr:cNvSpPr txBox="1"/>
      </xdr:nvSpPr>
      <xdr:spPr>
        <a:xfrm>
          <a:off x="9398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73.2</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a:solidFill>
                <a:schemeClr val="dk1"/>
              </a:solidFill>
              <a:effectLst/>
              <a:latin typeface="+mn-lt"/>
              <a:ea typeface="+mn-ea"/>
              <a:cs typeface="+mn-cs"/>
            </a:rPr>
            <a:t>公債費以外の経常収支比率は、類似団体平均（</a:t>
          </a:r>
          <a:r>
            <a:rPr lang="en-US" altLang="ja-JP" sz="1100">
              <a:solidFill>
                <a:schemeClr val="dk1"/>
              </a:solidFill>
              <a:effectLst/>
              <a:latin typeface="+mn-lt"/>
              <a:ea typeface="+mn-ea"/>
              <a:cs typeface="+mn-cs"/>
            </a:rPr>
            <a:t>68.0%</a:t>
          </a:r>
          <a:r>
            <a:rPr lang="ja-JP" altLang="ja-JP" sz="1100">
              <a:solidFill>
                <a:schemeClr val="dk1"/>
              </a:solidFill>
              <a:effectLst/>
              <a:latin typeface="+mn-lt"/>
              <a:ea typeface="+mn-ea"/>
              <a:cs typeface="+mn-cs"/>
            </a:rPr>
            <a:t>）を大きく上回っている。人件費及び補助費等の比率が高いためで、要因としては公立施設が多いこと、一部事務組合への高負担が挙げられる。今後は、行革に掲げる定員管理の適正化等を推進して経常経費の削減に努める。</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8" name="直線コネクタ 407"/>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9" name="テキスト ボックス 408"/>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0" name="直線コネクタ 409"/>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1" name="テキスト ボックス 410"/>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2" name="直線コネクタ 411"/>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3" name="テキスト ボックス 412"/>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4" name="直線コネクタ 413"/>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5" name="テキスト ボックス 414"/>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6" name="直線コネクタ 415"/>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7" name="テキスト ボックス 416"/>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54610</xdr:rowOff>
    </xdr:from>
    <xdr:to>
      <xdr:col>24</xdr:col>
      <xdr:colOff>31750</xdr:colOff>
      <xdr:row>79</xdr:row>
      <xdr:rowOff>134620</xdr:rowOff>
    </xdr:to>
    <xdr:cxnSp macro="">
      <xdr:nvCxnSpPr>
        <xdr:cNvPr id="421" name="直線コネクタ 420"/>
        <xdr:cNvCxnSpPr/>
      </xdr:nvCxnSpPr>
      <xdr:spPr>
        <a:xfrm flipV="1">
          <a:off x="16510000" y="12741910"/>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106697</xdr:rowOff>
    </xdr:from>
    <xdr:ext cx="762000" cy="259045"/>
    <xdr:sp macro="" textlink="">
      <xdr:nvSpPr>
        <xdr:cNvPr id="422" name="公債費以外最小値テキスト"/>
        <xdr:cNvSpPr txBox="1"/>
      </xdr:nvSpPr>
      <xdr:spPr>
        <a:xfrm>
          <a:off x="16598900" y="13651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80.7</a:t>
          </a:r>
          <a:endParaRPr kumimoji="1" lang="ja-JP" altLang="en-US" sz="1000" b="1">
            <a:latin typeface="ＭＳ Ｐゴシック"/>
          </a:endParaRPr>
        </a:p>
      </xdr:txBody>
    </xdr:sp>
    <xdr:clientData/>
  </xdr:oneCellAnchor>
  <xdr:twoCellAnchor>
    <xdr:from>
      <xdr:col>23</xdr:col>
      <xdr:colOff>628650</xdr:colOff>
      <xdr:row>79</xdr:row>
      <xdr:rowOff>134620</xdr:rowOff>
    </xdr:from>
    <xdr:to>
      <xdr:col>24</xdr:col>
      <xdr:colOff>120650</xdr:colOff>
      <xdr:row>79</xdr:row>
      <xdr:rowOff>134620</xdr:rowOff>
    </xdr:to>
    <xdr:cxnSp macro="">
      <xdr:nvCxnSpPr>
        <xdr:cNvPr id="423" name="直線コネクタ 422"/>
        <xdr:cNvCxnSpPr/>
      </xdr:nvCxnSpPr>
      <xdr:spPr>
        <a:xfrm>
          <a:off x="16421100" y="1367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140987</xdr:rowOff>
    </xdr:from>
    <xdr:ext cx="762000" cy="259045"/>
    <xdr:sp macro="" textlink="">
      <xdr:nvSpPr>
        <xdr:cNvPr id="424" name="公債費以外最大値テキスト"/>
        <xdr:cNvSpPr txBox="1"/>
      </xdr:nvSpPr>
      <xdr:spPr>
        <a:xfrm>
          <a:off x="16598900" y="1248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56.1</a:t>
          </a:r>
          <a:endParaRPr kumimoji="1" lang="ja-JP" altLang="en-US" sz="1000" b="1">
            <a:latin typeface="ＭＳ Ｐゴシック"/>
          </a:endParaRPr>
        </a:p>
      </xdr:txBody>
    </xdr:sp>
    <xdr:clientData/>
  </xdr:oneCellAnchor>
  <xdr:twoCellAnchor>
    <xdr:from>
      <xdr:col>23</xdr:col>
      <xdr:colOff>628650</xdr:colOff>
      <xdr:row>74</xdr:row>
      <xdr:rowOff>54610</xdr:rowOff>
    </xdr:from>
    <xdr:to>
      <xdr:col>24</xdr:col>
      <xdr:colOff>120650</xdr:colOff>
      <xdr:row>74</xdr:row>
      <xdr:rowOff>54610</xdr:rowOff>
    </xdr:to>
    <xdr:cxnSp macro="">
      <xdr:nvCxnSpPr>
        <xdr:cNvPr id="425" name="直線コネクタ 424"/>
        <xdr:cNvCxnSpPr/>
      </xdr:nvCxnSpPr>
      <xdr:spPr>
        <a:xfrm>
          <a:off x="16421100" y="12741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142239</xdr:rowOff>
    </xdr:from>
    <xdr:to>
      <xdr:col>24</xdr:col>
      <xdr:colOff>31750</xdr:colOff>
      <xdr:row>79</xdr:row>
      <xdr:rowOff>153670</xdr:rowOff>
    </xdr:to>
    <xdr:cxnSp macro="">
      <xdr:nvCxnSpPr>
        <xdr:cNvPr id="426" name="直線コネクタ 425"/>
        <xdr:cNvCxnSpPr/>
      </xdr:nvCxnSpPr>
      <xdr:spPr>
        <a:xfrm flipV="1">
          <a:off x="15671800" y="13515339"/>
          <a:ext cx="8382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130827</xdr:rowOff>
    </xdr:from>
    <xdr:ext cx="762000" cy="259045"/>
    <xdr:sp macro="" textlink="">
      <xdr:nvSpPr>
        <xdr:cNvPr id="427" name="公債費以外平均値テキスト"/>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68.0</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114300</xdr:rowOff>
    </xdr:from>
    <xdr:to>
      <xdr:col>24</xdr:col>
      <xdr:colOff>82550</xdr:colOff>
      <xdr:row>77</xdr:row>
      <xdr:rowOff>44450</xdr:rowOff>
    </xdr:to>
    <xdr:sp macro="" textlink="">
      <xdr:nvSpPr>
        <xdr:cNvPr id="428" name="フローチャート : 判断 427"/>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79</xdr:row>
      <xdr:rowOff>153670</xdr:rowOff>
    </xdr:from>
    <xdr:to>
      <xdr:col>22</xdr:col>
      <xdr:colOff>565150</xdr:colOff>
      <xdr:row>79</xdr:row>
      <xdr:rowOff>153670</xdr:rowOff>
    </xdr:to>
    <xdr:cxnSp macro="">
      <xdr:nvCxnSpPr>
        <xdr:cNvPr id="429" name="直線コネクタ 428"/>
        <xdr:cNvCxnSpPr/>
      </xdr:nvCxnSpPr>
      <xdr:spPr>
        <a:xfrm>
          <a:off x="14782800" y="136982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0" name="フローチャート : 判断 429"/>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1" name="テキスト ボックス 430"/>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79</xdr:row>
      <xdr:rowOff>153670</xdr:rowOff>
    </xdr:from>
    <xdr:to>
      <xdr:col>21</xdr:col>
      <xdr:colOff>361950</xdr:colOff>
      <xdr:row>80</xdr:row>
      <xdr:rowOff>127000</xdr:rowOff>
    </xdr:to>
    <xdr:cxnSp macro="">
      <xdr:nvCxnSpPr>
        <xdr:cNvPr id="432" name="直線コネクタ 431"/>
        <xdr:cNvCxnSpPr/>
      </xdr:nvCxnSpPr>
      <xdr:spPr>
        <a:xfrm flipV="1">
          <a:off x="13893800" y="13698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156211</xdr:rowOff>
    </xdr:from>
    <xdr:to>
      <xdr:col>21</xdr:col>
      <xdr:colOff>412750</xdr:colOff>
      <xdr:row>77</xdr:row>
      <xdr:rowOff>86361</xdr:rowOff>
    </xdr:to>
    <xdr:sp macro="" textlink="">
      <xdr:nvSpPr>
        <xdr:cNvPr id="433" name="フローチャート : 判断 432"/>
        <xdr:cNvSpPr/>
      </xdr:nvSpPr>
      <xdr:spPr>
        <a:xfrm>
          <a:off x="14732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96538</xdr:rowOff>
    </xdr:from>
    <xdr:ext cx="762000" cy="259045"/>
    <xdr:sp macro="" textlink="">
      <xdr:nvSpPr>
        <xdr:cNvPr id="434" name="テキスト ボックス 433"/>
        <xdr:cNvSpPr txBox="1"/>
      </xdr:nvSpPr>
      <xdr:spPr>
        <a:xfrm>
          <a:off x="14401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twoCellAnchor>
    <xdr:from>
      <xdr:col>18</xdr:col>
      <xdr:colOff>641350</xdr:colOff>
      <xdr:row>80</xdr:row>
      <xdr:rowOff>127000</xdr:rowOff>
    </xdr:from>
    <xdr:to>
      <xdr:col>20</xdr:col>
      <xdr:colOff>158750</xdr:colOff>
      <xdr:row>80</xdr:row>
      <xdr:rowOff>165100</xdr:rowOff>
    </xdr:to>
    <xdr:cxnSp macro="">
      <xdr:nvCxnSpPr>
        <xdr:cNvPr id="435" name="直線コネクタ 434"/>
        <xdr:cNvCxnSpPr/>
      </xdr:nvCxnSpPr>
      <xdr:spPr>
        <a:xfrm flipV="1">
          <a:off x="13004800" y="13843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133350</xdr:rowOff>
    </xdr:from>
    <xdr:to>
      <xdr:col>20</xdr:col>
      <xdr:colOff>209550</xdr:colOff>
      <xdr:row>77</xdr:row>
      <xdr:rowOff>63500</xdr:rowOff>
    </xdr:to>
    <xdr:sp macro="" textlink="">
      <xdr:nvSpPr>
        <xdr:cNvPr id="436" name="フローチャート : 判断 435"/>
        <xdr:cNvSpPr/>
      </xdr:nvSpPr>
      <xdr:spPr>
        <a:xfrm>
          <a:off x="13843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73677</xdr:rowOff>
    </xdr:from>
    <xdr:ext cx="762000" cy="259045"/>
    <xdr:sp macro="" textlink="">
      <xdr:nvSpPr>
        <xdr:cNvPr id="437" name="テキスト ボックス 436"/>
        <xdr:cNvSpPr txBox="1"/>
      </xdr:nvSpPr>
      <xdr:spPr>
        <a:xfrm>
          <a:off x="13512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156211</xdr:rowOff>
    </xdr:from>
    <xdr:to>
      <xdr:col>19</xdr:col>
      <xdr:colOff>6350</xdr:colOff>
      <xdr:row>77</xdr:row>
      <xdr:rowOff>86361</xdr:rowOff>
    </xdr:to>
    <xdr:sp macro="" textlink="">
      <xdr:nvSpPr>
        <xdr:cNvPr id="438" name="フローチャート : 判断 437"/>
        <xdr:cNvSpPr/>
      </xdr:nvSpPr>
      <xdr:spPr>
        <a:xfrm>
          <a:off x="129540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96538</xdr:rowOff>
    </xdr:from>
    <xdr:ext cx="762000" cy="259045"/>
    <xdr:sp macro="" textlink="">
      <xdr:nvSpPr>
        <xdr:cNvPr id="439" name="テキスト ボックス 438"/>
        <xdr:cNvSpPr txBox="1"/>
      </xdr:nvSpPr>
      <xdr:spPr>
        <a:xfrm>
          <a:off x="12623800" y="12955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69.1</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78</xdr:row>
      <xdr:rowOff>91439</xdr:rowOff>
    </xdr:from>
    <xdr:to>
      <xdr:col>24</xdr:col>
      <xdr:colOff>82550</xdr:colOff>
      <xdr:row>79</xdr:row>
      <xdr:rowOff>21589</xdr:rowOff>
    </xdr:to>
    <xdr:sp macro="" textlink="">
      <xdr:nvSpPr>
        <xdr:cNvPr id="445" name="円/楕円 444"/>
        <xdr:cNvSpPr/>
      </xdr:nvSpPr>
      <xdr:spPr>
        <a:xfrm>
          <a:off x="16459200" y="1346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63516</xdr:rowOff>
    </xdr:from>
    <xdr:ext cx="762000" cy="259045"/>
    <xdr:sp macro="" textlink="">
      <xdr:nvSpPr>
        <xdr:cNvPr id="446" name="公債費以外該当値テキスト"/>
        <xdr:cNvSpPr txBox="1"/>
      </xdr:nvSpPr>
      <xdr:spPr>
        <a:xfrm>
          <a:off x="165989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22</xdr:col>
      <xdr:colOff>514350</xdr:colOff>
      <xdr:row>79</xdr:row>
      <xdr:rowOff>102870</xdr:rowOff>
    </xdr:from>
    <xdr:to>
      <xdr:col>22</xdr:col>
      <xdr:colOff>615950</xdr:colOff>
      <xdr:row>80</xdr:row>
      <xdr:rowOff>33020</xdr:rowOff>
    </xdr:to>
    <xdr:sp macro="" textlink="">
      <xdr:nvSpPr>
        <xdr:cNvPr id="447" name="円/楕円 446"/>
        <xdr:cNvSpPr/>
      </xdr:nvSpPr>
      <xdr:spPr>
        <a:xfrm>
          <a:off x="15621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80</xdr:row>
      <xdr:rowOff>17797</xdr:rowOff>
    </xdr:from>
    <xdr:ext cx="736600" cy="259045"/>
    <xdr:sp macro="" textlink="">
      <xdr:nvSpPr>
        <xdr:cNvPr id="448" name="テキスト ボックス 447"/>
        <xdr:cNvSpPr txBox="1"/>
      </xdr:nvSpPr>
      <xdr:spPr>
        <a:xfrm>
          <a:off x="15290800" y="13733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21</xdr:col>
      <xdr:colOff>311150</xdr:colOff>
      <xdr:row>79</xdr:row>
      <xdr:rowOff>102870</xdr:rowOff>
    </xdr:from>
    <xdr:to>
      <xdr:col>21</xdr:col>
      <xdr:colOff>412750</xdr:colOff>
      <xdr:row>80</xdr:row>
      <xdr:rowOff>33020</xdr:rowOff>
    </xdr:to>
    <xdr:sp macro="" textlink="">
      <xdr:nvSpPr>
        <xdr:cNvPr id="449" name="円/楕円 448"/>
        <xdr:cNvSpPr/>
      </xdr:nvSpPr>
      <xdr:spPr>
        <a:xfrm>
          <a:off x="14732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80</xdr:row>
      <xdr:rowOff>17797</xdr:rowOff>
    </xdr:from>
    <xdr:ext cx="762000" cy="259045"/>
    <xdr:sp macro="" textlink="">
      <xdr:nvSpPr>
        <xdr:cNvPr id="450" name="テキスト ボックス 449"/>
        <xdr:cNvSpPr txBox="1"/>
      </xdr:nvSpPr>
      <xdr:spPr>
        <a:xfrm>
          <a:off x="14401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20</xdr:col>
      <xdr:colOff>107950</xdr:colOff>
      <xdr:row>80</xdr:row>
      <xdr:rowOff>76200</xdr:rowOff>
    </xdr:from>
    <xdr:to>
      <xdr:col>20</xdr:col>
      <xdr:colOff>209550</xdr:colOff>
      <xdr:row>81</xdr:row>
      <xdr:rowOff>6350</xdr:rowOff>
    </xdr:to>
    <xdr:sp macro="" textlink="">
      <xdr:nvSpPr>
        <xdr:cNvPr id="451" name="円/楕円 450"/>
        <xdr:cNvSpPr/>
      </xdr:nvSpPr>
      <xdr:spPr>
        <a:xfrm>
          <a:off x="13843000" y="137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80</xdr:row>
      <xdr:rowOff>162577</xdr:rowOff>
    </xdr:from>
    <xdr:ext cx="762000" cy="259045"/>
    <xdr:sp macro="" textlink="">
      <xdr:nvSpPr>
        <xdr:cNvPr id="452" name="テキスト ボックス 451"/>
        <xdr:cNvSpPr txBox="1"/>
      </xdr:nvSpPr>
      <xdr:spPr>
        <a:xfrm>
          <a:off x="13512800" y="1387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85.0</a:t>
          </a:r>
          <a:endParaRPr kumimoji="1" lang="ja-JP" altLang="en-US" sz="1000" b="1">
            <a:solidFill>
              <a:srgbClr val="FF0000"/>
            </a:solidFill>
            <a:latin typeface="ＭＳ Ｐゴシック"/>
          </a:endParaRPr>
        </a:p>
      </xdr:txBody>
    </xdr:sp>
    <xdr:clientData/>
  </xdr:oneCellAnchor>
  <xdr:twoCellAnchor>
    <xdr:from>
      <xdr:col>18</xdr:col>
      <xdr:colOff>590550</xdr:colOff>
      <xdr:row>80</xdr:row>
      <xdr:rowOff>114300</xdr:rowOff>
    </xdr:from>
    <xdr:to>
      <xdr:col>19</xdr:col>
      <xdr:colOff>6350</xdr:colOff>
      <xdr:row>81</xdr:row>
      <xdr:rowOff>44450</xdr:rowOff>
    </xdr:to>
    <xdr:sp macro="" textlink="">
      <xdr:nvSpPr>
        <xdr:cNvPr id="453" name="円/楕円 452"/>
        <xdr:cNvSpPr/>
      </xdr:nvSpPr>
      <xdr:spPr>
        <a:xfrm>
          <a:off x="12954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81</xdr:row>
      <xdr:rowOff>29227</xdr:rowOff>
    </xdr:from>
    <xdr:ext cx="762000" cy="259045"/>
    <xdr:sp macro="" textlink="">
      <xdr:nvSpPr>
        <xdr:cNvPr id="454" name="テキスト ボックス 453"/>
        <xdr:cNvSpPr txBox="1"/>
      </xdr:nvSpPr>
      <xdr:spPr>
        <a:xfrm>
          <a:off x="12623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茨城県河内町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18415</xdr:rowOff>
    </xdr:from>
    <xdr:to>
      <xdr:col>4</xdr:col>
      <xdr:colOff>1117600</xdr:colOff>
      <xdr:row>18</xdr:row>
      <xdr:rowOff>154539</xdr:rowOff>
    </xdr:to>
    <xdr:cxnSp macro="">
      <xdr:nvCxnSpPr>
        <xdr:cNvPr id="45" name="直線コネクタ 44"/>
        <xdr:cNvCxnSpPr/>
      </xdr:nvCxnSpPr>
      <xdr:spPr bwMode="auto">
        <a:xfrm flipV="1">
          <a:off x="5651500" y="2123440"/>
          <a:ext cx="0" cy="116482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126616</xdr:rowOff>
    </xdr:from>
    <xdr:ext cx="762000" cy="259045"/>
    <xdr:sp macro="" textlink="">
      <xdr:nvSpPr>
        <xdr:cNvPr id="46" name="人口1人当たり決算額の推移最小値テキスト130"/>
        <xdr:cNvSpPr txBox="1"/>
      </xdr:nvSpPr>
      <xdr:spPr>
        <a:xfrm>
          <a:off x="5740400" y="326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85,136</a:t>
          </a:r>
          <a:endParaRPr kumimoji="1" lang="ja-JP" altLang="en-US" sz="1000" b="1">
            <a:latin typeface="ＭＳ Ｐゴシック"/>
          </a:endParaRPr>
        </a:p>
      </xdr:txBody>
    </xdr:sp>
    <xdr:clientData/>
  </xdr:oneCellAnchor>
  <xdr:twoCellAnchor>
    <xdr:from>
      <xdr:col>4</xdr:col>
      <xdr:colOff>1028700</xdr:colOff>
      <xdr:row>18</xdr:row>
      <xdr:rowOff>154539</xdr:rowOff>
    </xdr:from>
    <xdr:to>
      <xdr:col>5</xdr:col>
      <xdr:colOff>73025</xdr:colOff>
      <xdr:row>18</xdr:row>
      <xdr:rowOff>154539</xdr:rowOff>
    </xdr:to>
    <xdr:cxnSp macro="">
      <xdr:nvCxnSpPr>
        <xdr:cNvPr id="47" name="直線コネクタ 46"/>
        <xdr:cNvCxnSpPr/>
      </xdr:nvCxnSpPr>
      <xdr:spPr bwMode="auto">
        <a:xfrm>
          <a:off x="5562600" y="32882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104792</xdr:rowOff>
    </xdr:from>
    <xdr:ext cx="762000" cy="259045"/>
    <xdr:sp macro="" textlink="">
      <xdr:nvSpPr>
        <xdr:cNvPr id="48" name="人口1人当たり決算額の推移最大値テキスト130"/>
        <xdr:cNvSpPr txBox="1"/>
      </xdr:nvSpPr>
      <xdr:spPr>
        <a:xfrm>
          <a:off x="5740400" y="1866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238,000</a:t>
          </a:r>
          <a:endParaRPr kumimoji="1" lang="ja-JP" altLang="en-US" sz="1000" b="1">
            <a:latin typeface="ＭＳ Ｐゴシック"/>
          </a:endParaRPr>
        </a:p>
      </xdr:txBody>
    </xdr:sp>
    <xdr:clientData/>
  </xdr:oneCellAnchor>
  <xdr:twoCellAnchor>
    <xdr:from>
      <xdr:col>4</xdr:col>
      <xdr:colOff>1028700</xdr:colOff>
      <xdr:row>12</xdr:row>
      <xdr:rowOff>18415</xdr:rowOff>
    </xdr:from>
    <xdr:to>
      <xdr:col>5</xdr:col>
      <xdr:colOff>73025</xdr:colOff>
      <xdr:row>12</xdr:row>
      <xdr:rowOff>18415</xdr:rowOff>
    </xdr:to>
    <xdr:cxnSp macro="">
      <xdr:nvCxnSpPr>
        <xdr:cNvPr id="49" name="直線コネクタ 48"/>
        <xdr:cNvCxnSpPr/>
      </xdr:nvCxnSpPr>
      <xdr:spPr bwMode="auto">
        <a:xfrm>
          <a:off x="5562600" y="2123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70993</xdr:rowOff>
    </xdr:from>
    <xdr:to>
      <xdr:col>4</xdr:col>
      <xdr:colOff>1117600</xdr:colOff>
      <xdr:row>17</xdr:row>
      <xdr:rowOff>84778</xdr:rowOff>
    </xdr:to>
    <xdr:cxnSp macro="">
      <xdr:nvCxnSpPr>
        <xdr:cNvPr id="50" name="直線コネクタ 49"/>
        <xdr:cNvCxnSpPr/>
      </xdr:nvCxnSpPr>
      <xdr:spPr bwMode="auto">
        <a:xfrm flipV="1">
          <a:off x="5003800" y="3033268"/>
          <a:ext cx="647700" cy="137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122818</xdr:rowOff>
    </xdr:from>
    <xdr:ext cx="762000" cy="259045"/>
    <xdr:sp macro="" textlink="">
      <xdr:nvSpPr>
        <xdr:cNvPr id="51" name="人口1人当たり決算額の推移平均値テキスト130"/>
        <xdr:cNvSpPr txBox="1"/>
      </xdr:nvSpPr>
      <xdr:spPr>
        <a:xfrm>
          <a:off x="5740400" y="2742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129,801</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106291</xdr:rowOff>
    </xdr:from>
    <xdr:to>
      <xdr:col>5</xdr:col>
      <xdr:colOff>34925</xdr:colOff>
      <xdr:row>17</xdr:row>
      <xdr:rowOff>36441</xdr:rowOff>
    </xdr:to>
    <xdr:sp macro="" textlink="">
      <xdr:nvSpPr>
        <xdr:cNvPr id="52" name="フローチャート : 判断 51"/>
        <xdr:cNvSpPr/>
      </xdr:nvSpPr>
      <xdr:spPr bwMode="auto">
        <a:xfrm>
          <a:off x="5600700" y="28971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84778</xdr:rowOff>
    </xdr:from>
    <xdr:to>
      <xdr:col>4</xdr:col>
      <xdr:colOff>469900</xdr:colOff>
      <xdr:row>17</xdr:row>
      <xdr:rowOff>99294</xdr:rowOff>
    </xdr:to>
    <xdr:cxnSp macro="">
      <xdr:nvCxnSpPr>
        <xdr:cNvPr id="53" name="直線コネクタ 52"/>
        <xdr:cNvCxnSpPr/>
      </xdr:nvCxnSpPr>
      <xdr:spPr bwMode="auto">
        <a:xfrm flipV="1">
          <a:off x="4305300" y="3047053"/>
          <a:ext cx="698500" cy="145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88796</xdr:rowOff>
    </xdr:from>
    <xdr:to>
      <xdr:col>4</xdr:col>
      <xdr:colOff>520700</xdr:colOff>
      <xdr:row>18</xdr:row>
      <xdr:rowOff>18946</xdr:rowOff>
    </xdr:to>
    <xdr:sp macro="" textlink="">
      <xdr:nvSpPr>
        <xdr:cNvPr id="54" name="フローチャート : 判断 53"/>
        <xdr:cNvSpPr/>
      </xdr:nvSpPr>
      <xdr:spPr bwMode="auto">
        <a:xfrm>
          <a:off x="4953000" y="30510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3723</xdr:rowOff>
    </xdr:from>
    <xdr:ext cx="736600" cy="259045"/>
    <xdr:sp macro="" textlink="">
      <xdr:nvSpPr>
        <xdr:cNvPr id="55" name="テキスト ボックス 54"/>
        <xdr:cNvSpPr txBox="1"/>
      </xdr:nvSpPr>
      <xdr:spPr>
        <a:xfrm>
          <a:off x="4622800" y="31374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109,597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99294</xdr:rowOff>
    </xdr:from>
    <xdr:to>
      <xdr:col>3</xdr:col>
      <xdr:colOff>904875</xdr:colOff>
      <xdr:row>17</xdr:row>
      <xdr:rowOff>102090</xdr:rowOff>
    </xdr:to>
    <xdr:cxnSp macro="">
      <xdr:nvCxnSpPr>
        <xdr:cNvPr id="56" name="直線コネクタ 55"/>
        <xdr:cNvCxnSpPr/>
      </xdr:nvCxnSpPr>
      <xdr:spPr bwMode="auto">
        <a:xfrm flipV="1">
          <a:off x="3606800" y="3061569"/>
          <a:ext cx="698500" cy="27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148773</xdr:rowOff>
    </xdr:from>
    <xdr:to>
      <xdr:col>3</xdr:col>
      <xdr:colOff>955675</xdr:colOff>
      <xdr:row>18</xdr:row>
      <xdr:rowOff>78923</xdr:rowOff>
    </xdr:to>
    <xdr:sp macro="" textlink="">
      <xdr:nvSpPr>
        <xdr:cNvPr id="57" name="フローチャート : 判断 56"/>
        <xdr:cNvSpPr/>
      </xdr:nvSpPr>
      <xdr:spPr bwMode="auto">
        <a:xfrm>
          <a:off x="4254500" y="3111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63700</xdr:rowOff>
    </xdr:from>
    <xdr:ext cx="762000" cy="259045"/>
    <xdr:sp macro="" textlink="">
      <xdr:nvSpPr>
        <xdr:cNvPr id="58" name="テキスト ボックス 57"/>
        <xdr:cNvSpPr txBox="1"/>
      </xdr:nvSpPr>
      <xdr:spPr>
        <a:xfrm>
          <a:off x="3924300" y="319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101,726</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81973</xdr:rowOff>
    </xdr:from>
    <xdr:to>
      <xdr:col>3</xdr:col>
      <xdr:colOff>206375</xdr:colOff>
      <xdr:row>17</xdr:row>
      <xdr:rowOff>102090</xdr:rowOff>
    </xdr:to>
    <xdr:cxnSp macro="">
      <xdr:nvCxnSpPr>
        <xdr:cNvPr id="59" name="直線コネクタ 58"/>
        <xdr:cNvCxnSpPr/>
      </xdr:nvCxnSpPr>
      <xdr:spPr bwMode="auto">
        <a:xfrm>
          <a:off x="2908300" y="3044248"/>
          <a:ext cx="698500" cy="201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144315</xdr:rowOff>
    </xdr:from>
    <xdr:to>
      <xdr:col>3</xdr:col>
      <xdr:colOff>257175</xdr:colOff>
      <xdr:row>18</xdr:row>
      <xdr:rowOff>74465</xdr:rowOff>
    </xdr:to>
    <xdr:sp macro="" textlink="">
      <xdr:nvSpPr>
        <xdr:cNvPr id="60" name="フローチャート : 判断 59"/>
        <xdr:cNvSpPr/>
      </xdr:nvSpPr>
      <xdr:spPr bwMode="auto">
        <a:xfrm>
          <a:off x="3556000" y="3106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59242</xdr:rowOff>
    </xdr:from>
    <xdr:ext cx="762000" cy="259045"/>
    <xdr:sp macro="" textlink="">
      <xdr:nvSpPr>
        <xdr:cNvPr id="61" name="テキスト ボックス 60"/>
        <xdr:cNvSpPr txBox="1"/>
      </xdr:nvSpPr>
      <xdr:spPr>
        <a:xfrm>
          <a:off x="3225800" y="31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102,311</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103472</xdr:rowOff>
    </xdr:from>
    <xdr:to>
      <xdr:col>2</xdr:col>
      <xdr:colOff>692150</xdr:colOff>
      <xdr:row>18</xdr:row>
      <xdr:rowOff>33622</xdr:rowOff>
    </xdr:to>
    <xdr:sp macro="" textlink="">
      <xdr:nvSpPr>
        <xdr:cNvPr id="62" name="フローチャート : 判断 61"/>
        <xdr:cNvSpPr/>
      </xdr:nvSpPr>
      <xdr:spPr bwMode="auto">
        <a:xfrm>
          <a:off x="2857500" y="30657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18399</xdr:rowOff>
    </xdr:from>
    <xdr:ext cx="762000" cy="259045"/>
    <xdr:sp macro="" textlink="">
      <xdr:nvSpPr>
        <xdr:cNvPr id="63" name="テキスト ボックス 62"/>
        <xdr:cNvSpPr txBox="1"/>
      </xdr:nvSpPr>
      <xdr:spPr>
        <a:xfrm>
          <a:off x="2527300" y="3152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107,671</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20193</xdr:rowOff>
    </xdr:from>
    <xdr:to>
      <xdr:col>5</xdr:col>
      <xdr:colOff>34925</xdr:colOff>
      <xdr:row>17</xdr:row>
      <xdr:rowOff>121793</xdr:rowOff>
    </xdr:to>
    <xdr:sp macro="" textlink="">
      <xdr:nvSpPr>
        <xdr:cNvPr id="69" name="円/楕円 68"/>
        <xdr:cNvSpPr/>
      </xdr:nvSpPr>
      <xdr:spPr bwMode="auto">
        <a:xfrm>
          <a:off x="5600700" y="2982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163720</xdr:rowOff>
    </xdr:from>
    <xdr:ext cx="762000" cy="259045"/>
    <xdr:sp macro="" textlink="">
      <xdr:nvSpPr>
        <xdr:cNvPr id="70" name="人口1人当たり決算額の推移該当値テキスト130"/>
        <xdr:cNvSpPr txBox="1"/>
      </xdr:nvSpPr>
      <xdr:spPr>
        <a:xfrm>
          <a:off x="5740400" y="295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118,600</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33978</xdr:rowOff>
    </xdr:from>
    <xdr:to>
      <xdr:col>4</xdr:col>
      <xdr:colOff>520700</xdr:colOff>
      <xdr:row>17</xdr:row>
      <xdr:rowOff>135578</xdr:rowOff>
    </xdr:to>
    <xdr:sp macro="" textlink="">
      <xdr:nvSpPr>
        <xdr:cNvPr id="71" name="円/楕円 70"/>
        <xdr:cNvSpPr/>
      </xdr:nvSpPr>
      <xdr:spPr bwMode="auto">
        <a:xfrm>
          <a:off x="4953000" y="29962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145755</xdr:rowOff>
    </xdr:from>
    <xdr:ext cx="736600" cy="259045"/>
    <xdr:sp macro="" textlink="">
      <xdr:nvSpPr>
        <xdr:cNvPr id="72" name="テキスト ボックス 71"/>
        <xdr:cNvSpPr txBox="1"/>
      </xdr:nvSpPr>
      <xdr:spPr>
        <a:xfrm>
          <a:off x="4622800" y="2765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116,791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48494</xdr:rowOff>
    </xdr:from>
    <xdr:to>
      <xdr:col>3</xdr:col>
      <xdr:colOff>955675</xdr:colOff>
      <xdr:row>17</xdr:row>
      <xdr:rowOff>150094</xdr:rowOff>
    </xdr:to>
    <xdr:sp macro="" textlink="">
      <xdr:nvSpPr>
        <xdr:cNvPr id="73" name="円/楕円 72"/>
        <xdr:cNvSpPr/>
      </xdr:nvSpPr>
      <xdr:spPr bwMode="auto">
        <a:xfrm>
          <a:off x="4254500" y="3010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160271</xdr:rowOff>
    </xdr:from>
    <xdr:ext cx="762000" cy="259045"/>
    <xdr:sp macro="" textlink="">
      <xdr:nvSpPr>
        <xdr:cNvPr id="74" name="テキスト ボックス 73"/>
        <xdr:cNvSpPr txBox="1"/>
      </xdr:nvSpPr>
      <xdr:spPr>
        <a:xfrm>
          <a:off x="3924300" y="2779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114,886</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51290</xdr:rowOff>
    </xdr:from>
    <xdr:to>
      <xdr:col>3</xdr:col>
      <xdr:colOff>257175</xdr:colOff>
      <xdr:row>17</xdr:row>
      <xdr:rowOff>152890</xdr:rowOff>
    </xdr:to>
    <xdr:sp macro="" textlink="">
      <xdr:nvSpPr>
        <xdr:cNvPr id="75" name="円/楕円 74"/>
        <xdr:cNvSpPr/>
      </xdr:nvSpPr>
      <xdr:spPr bwMode="auto">
        <a:xfrm>
          <a:off x="3556000" y="301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163067</xdr:rowOff>
    </xdr:from>
    <xdr:ext cx="762000" cy="259045"/>
    <xdr:sp macro="" textlink="">
      <xdr:nvSpPr>
        <xdr:cNvPr id="76" name="テキスト ボックス 75"/>
        <xdr:cNvSpPr txBox="1"/>
      </xdr:nvSpPr>
      <xdr:spPr>
        <a:xfrm>
          <a:off x="3225800" y="2782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114,519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31173</xdr:rowOff>
    </xdr:from>
    <xdr:to>
      <xdr:col>2</xdr:col>
      <xdr:colOff>692150</xdr:colOff>
      <xdr:row>17</xdr:row>
      <xdr:rowOff>132773</xdr:rowOff>
    </xdr:to>
    <xdr:sp macro="" textlink="">
      <xdr:nvSpPr>
        <xdr:cNvPr id="77" name="円/楕円 76"/>
        <xdr:cNvSpPr/>
      </xdr:nvSpPr>
      <xdr:spPr bwMode="auto">
        <a:xfrm>
          <a:off x="2857500" y="29934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142950</xdr:rowOff>
    </xdr:from>
    <xdr:ext cx="762000" cy="259045"/>
    <xdr:sp macro="" textlink="">
      <xdr:nvSpPr>
        <xdr:cNvPr id="78" name="テキスト ボックス 77"/>
        <xdr:cNvSpPr txBox="1"/>
      </xdr:nvSpPr>
      <xdr:spPr>
        <a:xfrm>
          <a:off x="2527300" y="276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117,159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151414</xdr:rowOff>
    </xdr:from>
    <xdr:to>
      <xdr:col>4</xdr:col>
      <xdr:colOff>1117600</xdr:colOff>
      <xdr:row>38</xdr:row>
      <xdr:rowOff>75908</xdr:rowOff>
    </xdr:to>
    <xdr:cxnSp macro="">
      <xdr:nvCxnSpPr>
        <xdr:cNvPr id="105" name="直線コネクタ 104"/>
        <xdr:cNvCxnSpPr/>
      </xdr:nvCxnSpPr>
      <xdr:spPr bwMode="auto">
        <a:xfrm flipV="1">
          <a:off x="5651500" y="6075964"/>
          <a:ext cx="0" cy="146754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47985</xdr:rowOff>
    </xdr:from>
    <xdr:ext cx="762000" cy="259045"/>
    <xdr:sp macro="" textlink="">
      <xdr:nvSpPr>
        <xdr:cNvPr id="106" name="人口1人当たり決算額の推移最小値テキスト445"/>
        <xdr:cNvSpPr txBox="1"/>
      </xdr:nvSpPr>
      <xdr:spPr>
        <a:xfrm>
          <a:off x="5740400" y="7515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-2,765</a:t>
          </a:r>
          <a:endParaRPr kumimoji="1" lang="ja-JP" altLang="en-US" sz="1000" b="1">
            <a:latin typeface="ＭＳ Ｐゴシック"/>
          </a:endParaRPr>
        </a:p>
      </xdr:txBody>
    </xdr:sp>
    <xdr:clientData/>
  </xdr:oneCellAnchor>
  <xdr:twoCellAnchor>
    <xdr:from>
      <xdr:col>4</xdr:col>
      <xdr:colOff>1028700</xdr:colOff>
      <xdr:row>38</xdr:row>
      <xdr:rowOff>75908</xdr:rowOff>
    </xdr:from>
    <xdr:to>
      <xdr:col>5</xdr:col>
      <xdr:colOff>73025</xdr:colOff>
      <xdr:row>38</xdr:row>
      <xdr:rowOff>75908</xdr:rowOff>
    </xdr:to>
    <xdr:cxnSp macro="">
      <xdr:nvCxnSpPr>
        <xdr:cNvPr id="107" name="直線コネクタ 106"/>
        <xdr:cNvCxnSpPr/>
      </xdr:nvCxnSpPr>
      <xdr:spPr bwMode="auto">
        <a:xfrm>
          <a:off x="5562600" y="7543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66341</xdr:rowOff>
    </xdr:from>
    <xdr:ext cx="762000" cy="259045"/>
    <xdr:sp macro="" textlink="">
      <xdr:nvSpPr>
        <xdr:cNvPr id="108" name="人口1人当たり決算額の推移最大値テキスト445"/>
        <xdr:cNvSpPr txBox="1"/>
      </xdr:nvSpPr>
      <xdr:spPr>
        <a:xfrm>
          <a:off x="5740400" y="581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61,432</a:t>
          </a:r>
          <a:endParaRPr kumimoji="1" lang="ja-JP" altLang="en-US" sz="1000" b="1">
            <a:latin typeface="ＭＳ Ｐゴシック"/>
          </a:endParaRPr>
        </a:p>
      </xdr:txBody>
    </xdr:sp>
    <xdr:clientData/>
  </xdr:oneCellAnchor>
  <xdr:twoCellAnchor>
    <xdr:from>
      <xdr:col>4</xdr:col>
      <xdr:colOff>1028700</xdr:colOff>
      <xdr:row>33</xdr:row>
      <xdr:rowOff>151414</xdr:rowOff>
    </xdr:from>
    <xdr:to>
      <xdr:col>5</xdr:col>
      <xdr:colOff>73025</xdr:colOff>
      <xdr:row>33</xdr:row>
      <xdr:rowOff>151414</xdr:rowOff>
    </xdr:to>
    <xdr:cxnSp macro="">
      <xdr:nvCxnSpPr>
        <xdr:cNvPr id="109" name="直線コネクタ 108"/>
        <xdr:cNvCxnSpPr/>
      </xdr:nvCxnSpPr>
      <xdr:spPr bwMode="auto">
        <a:xfrm>
          <a:off x="5562600" y="60759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26050</xdr:rowOff>
    </xdr:from>
    <xdr:to>
      <xdr:col>4</xdr:col>
      <xdr:colOff>1117600</xdr:colOff>
      <xdr:row>37</xdr:row>
      <xdr:rowOff>35629</xdr:rowOff>
    </xdr:to>
    <xdr:cxnSp macro="">
      <xdr:nvCxnSpPr>
        <xdr:cNvPr id="110" name="直線コネクタ 109"/>
        <xdr:cNvCxnSpPr/>
      </xdr:nvCxnSpPr>
      <xdr:spPr bwMode="auto">
        <a:xfrm flipV="1">
          <a:off x="5003800" y="7150750"/>
          <a:ext cx="647700" cy="9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91492</xdr:rowOff>
    </xdr:from>
    <xdr:ext cx="762000" cy="259045"/>
    <xdr:sp macro="" textlink="">
      <xdr:nvSpPr>
        <xdr:cNvPr id="111" name="人口1人当たり決算額の推移平均値テキスト445"/>
        <xdr:cNvSpPr txBox="1"/>
      </xdr:nvSpPr>
      <xdr:spPr>
        <a:xfrm>
          <a:off x="5740400" y="6701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25,054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246415</xdr:rowOff>
    </xdr:from>
    <xdr:to>
      <xdr:col>5</xdr:col>
      <xdr:colOff>34925</xdr:colOff>
      <xdr:row>36</xdr:row>
      <xdr:rowOff>5115</xdr:rowOff>
    </xdr:to>
    <xdr:sp macro="" textlink="">
      <xdr:nvSpPr>
        <xdr:cNvPr id="112" name="フローチャート : 判断 111"/>
        <xdr:cNvSpPr/>
      </xdr:nvSpPr>
      <xdr:spPr bwMode="auto">
        <a:xfrm>
          <a:off x="56007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8037</xdr:rowOff>
    </xdr:from>
    <xdr:to>
      <xdr:col>4</xdr:col>
      <xdr:colOff>469900</xdr:colOff>
      <xdr:row>37</xdr:row>
      <xdr:rowOff>35629</xdr:rowOff>
    </xdr:to>
    <xdr:cxnSp macro="">
      <xdr:nvCxnSpPr>
        <xdr:cNvPr id="113" name="直線コネクタ 112"/>
        <xdr:cNvCxnSpPr/>
      </xdr:nvCxnSpPr>
      <xdr:spPr bwMode="auto">
        <a:xfrm>
          <a:off x="4305300" y="6961287"/>
          <a:ext cx="698500" cy="1990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312595</xdr:rowOff>
    </xdr:from>
    <xdr:to>
      <xdr:col>4</xdr:col>
      <xdr:colOff>520700</xdr:colOff>
      <xdr:row>36</xdr:row>
      <xdr:rowOff>71295</xdr:rowOff>
    </xdr:to>
    <xdr:sp macro="" textlink="">
      <xdr:nvSpPr>
        <xdr:cNvPr id="114" name="フローチャート : 判断 113"/>
        <xdr:cNvSpPr/>
      </xdr:nvSpPr>
      <xdr:spPr bwMode="auto">
        <a:xfrm>
          <a:off x="4953000" y="69229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81472</xdr:rowOff>
    </xdr:from>
    <xdr:ext cx="736600" cy="259045"/>
    <xdr:sp macro="" textlink="">
      <xdr:nvSpPr>
        <xdr:cNvPr id="115" name="テキスト ボックス 114"/>
        <xdr:cNvSpPr txBox="1"/>
      </xdr:nvSpPr>
      <xdr:spPr>
        <a:xfrm>
          <a:off x="4622800" y="66918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22,159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247129</xdr:rowOff>
    </xdr:from>
    <xdr:to>
      <xdr:col>3</xdr:col>
      <xdr:colOff>904875</xdr:colOff>
      <xdr:row>36</xdr:row>
      <xdr:rowOff>8037</xdr:rowOff>
    </xdr:to>
    <xdr:cxnSp macro="">
      <xdr:nvCxnSpPr>
        <xdr:cNvPr id="116" name="直線コネクタ 115"/>
        <xdr:cNvCxnSpPr/>
      </xdr:nvCxnSpPr>
      <xdr:spPr bwMode="auto">
        <a:xfrm>
          <a:off x="3606800" y="6857479"/>
          <a:ext cx="698500" cy="1038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250668</xdr:rowOff>
    </xdr:from>
    <xdr:to>
      <xdr:col>3</xdr:col>
      <xdr:colOff>955675</xdr:colOff>
      <xdr:row>36</xdr:row>
      <xdr:rowOff>9368</xdr:rowOff>
    </xdr:to>
    <xdr:sp macro="" textlink="">
      <xdr:nvSpPr>
        <xdr:cNvPr id="117" name="フローチャート : 判断 116"/>
        <xdr:cNvSpPr/>
      </xdr:nvSpPr>
      <xdr:spPr bwMode="auto">
        <a:xfrm>
          <a:off x="4254500" y="68610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19545</xdr:rowOff>
    </xdr:from>
    <xdr:ext cx="762000" cy="259045"/>
    <xdr:sp macro="" textlink="">
      <xdr:nvSpPr>
        <xdr:cNvPr id="118" name="テキスト ボックス 117"/>
        <xdr:cNvSpPr txBox="1"/>
      </xdr:nvSpPr>
      <xdr:spPr>
        <a:xfrm>
          <a:off x="3924300" y="6629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24,868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157952</xdr:rowOff>
    </xdr:from>
    <xdr:to>
      <xdr:col>3</xdr:col>
      <xdr:colOff>206375</xdr:colOff>
      <xdr:row>35</xdr:row>
      <xdr:rowOff>247129</xdr:rowOff>
    </xdr:to>
    <xdr:cxnSp macro="">
      <xdr:nvCxnSpPr>
        <xdr:cNvPr id="119" name="直線コネクタ 118"/>
        <xdr:cNvCxnSpPr/>
      </xdr:nvCxnSpPr>
      <xdr:spPr bwMode="auto">
        <a:xfrm>
          <a:off x="2908300" y="6768302"/>
          <a:ext cx="698500" cy="891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230048</xdr:rowOff>
    </xdr:from>
    <xdr:to>
      <xdr:col>3</xdr:col>
      <xdr:colOff>257175</xdr:colOff>
      <xdr:row>35</xdr:row>
      <xdr:rowOff>331648</xdr:rowOff>
    </xdr:to>
    <xdr:sp macro="" textlink="">
      <xdr:nvSpPr>
        <xdr:cNvPr id="120" name="フローチャート : 判断 119"/>
        <xdr:cNvSpPr/>
      </xdr:nvSpPr>
      <xdr:spPr bwMode="auto">
        <a:xfrm>
          <a:off x="3556000" y="68403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316425</xdr:rowOff>
    </xdr:from>
    <xdr:ext cx="762000" cy="259045"/>
    <xdr:sp macro="" textlink="">
      <xdr:nvSpPr>
        <xdr:cNvPr id="121" name="テキスト ボックス 120"/>
        <xdr:cNvSpPr txBox="1"/>
      </xdr:nvSpPr>
      <xdr:spPr>
        <a:xfrm>
          <a:off x="3225800" y="6926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25,770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174613</xdr:rowOff>
    </xdr:from>
    <xdr:to>
      <xdr:col>2</xdr:col>
      <xdr:colOff>692150</xdr:colOff>
      <xdr:row>35</xdr:row>
      <xdr:rowOff>276213</xdr:rowOff>
    </xdr:to>
    <xdr:sp macro="" textlink="">
      <xdr:nvSpPr>
        <xdr:cNvPr id="122" name="フローチャート : 判断 121"/>
        <xdr:cNvSpPr/>
      </xdr:nvSpPr>
      <xdr:spPr bwMode="auto">
        <a:xfrm>
          <a:off x="2857500" y="67849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260990</xdr:rowOff>
    </xdr:from>
    <xdr:ext cx="762000" cy="259045"/>
    <xdr:sp macro="" textlink="">
      <xdr:nvSpPr>
        <xdr:cNvPr id="123" name="テキスト ボックス 122"/>
        <xdr:cNvSpPr txBox="1"/>
      </xdr:nvSpPr>
      <xdr:spPr>
        <a:xfrm>
          <a:off x="2527300" y="6871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28,195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36</xdr:row>
      <xdr:rowOff>146700</xdr:rowOff>
    </xdr:from>
    <xdr:to>
      <xdr:col>5</xdr:col>
      <xdr:colOff>34925</xdr:colOff>
      <xdr:row>37</xdr:row>
      <xdr:rowOff>76850</xdr:rowOff>
    </xdr:to>
    <xdr:sp macro="" textlink="">
      <xdr:nvSpPr>
        <xdr:cNvPr id="129" name="円/楕円 128"/>
        <xdr:cNvSpPr/>
      </xdr:nvSpPr>
      <xdr:spPr bwMode="auto">
        <a:xfrm>
          <a:off x="5600700" y="70999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118777</xdr:rowOff>
    </xdr:from>
    <xdr:ext cx="762000" cy="259045"/>
    <xdr:sp macro="" textlink="">
      <xdr:nvSpPr>
        <xdr:cNvPr id="130" name="人口1人当たり決算額の推移該当値テキスト445"/>
        <xdr:cNvSpPr txBox="1"/>
      </xdr:nvSpPr>
      <xdr:spPr>
        <a:xfrm>
          <a:off x="5740400" y="707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14,416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156279</xdr:rowOff>
    </xdr:from>
    <xdr:to>
      <xdr:col>4</xdr:col>
      <xdr:colOff>520700</xdr:colOff>
      <xdr:row>37</xdr:row>
      <xdr:rowOff>86429</xdr:rowOff>
    </xdr:to>
    <xdr:sp macro="" textlink="">
      <xdr:nvSpPr>
        <xdr:cNvPr id="131" name="円/楕円 130"/>
        <xdr:cNvSpPr/>
      </xdr:nvSpPr>
      <xdr:spPr bwMode="auto">
        <a:xfrm>
          <a:off x="4953000" y="71095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71206</xdr:rowOff>
    </xdr:from>
    <xdr:ext cx="736600" cy="259045"/>
    <xdr:sp macro="" textlink="">
      <xdr:nvSpPr>
        <xdr:cNvPr id="132" name="テキスト ボックス 131"/>
        <xdr:cNvSpPr txBox="1"/>
      </xdr:nvSpPr>
      <xdr:spPr>
        <a:xfrm>
          <a:off x="4622800" y="7195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13,997</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300137</xdr:rowOff>
    </xdr:from>
    <xdr:to>
      <xdr:col>3</xdr:col>
      <xdr:colOff>955675</xdr:colOff>
      <xdr:row>36</xdr:row>
      <xdr:rowOff>58837</xdr:rowOff>
    </xdr:to>
    <xdr:sp macro="" textlink="">
      <xdr:nvSpPr>
        <xdr:cNvPr id="133" name="円/楕円 132"/>
        <xdr:cNvSpPr/>
      </xdr:nvSpPr>
      <xdr:spPr bwMode="auto">
        <a:xfrm>
          <a:off x="4254500" y="69104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43614</xdr:rowOff>
    </xdr:from>
    <xdr:ext cx="762000" cy="259045"/>
    <xdr:sp macro="" textlink="">
      <xdr:nvSpPr>
        <xdr:cNvPr id="134" name="テキスト ボックス 133"/>
        <xdr:cNvSpPr txBox="1"/>
      </xdr:nvSpPr>
      <xdr:spPr>
        <a:xfrm>
          <a:off x="3924300" y="6996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22,704</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196329</xdr:rowOff>
    </xdr:from>
    <xdr:to>
      <xdr:col>3</xdr:col>
      <xdr:colOff>257175</xdr:colOff>
      <xdr:row>35</xdr:row>
      <xdr:rowOff>297929</xdr:rowOff>
    </xdr:to>
    <xdr:sp macro="" textlink="">
      <xdr:nvSpPr>
        <xdr:cNvPr id="135" name="円/楕円 134"/>
        <xdr:cNvSpPr/>
      </xdr:nvSpPr>
      <xdr:spPr bwMode="auto">
        <a:xfrm>
          <a:off x="3556000" y="68066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308106</xdr:rowOff>
    </xdr:from>
    <xdr:ext cx="762000" cy="259045"/>
    <xdr:sp macro="" textlink="">
      <xdr:nvSpPr>
        <xdr:cNvPr id="136" name="テキスト ボックス 135"/>
        <xdr:cNvSpPr txBox="1"/>
      </xdr:nvSpPr>
      <xdr:spPr>
        <a:xfrm>
          <a:off x="3225800" y="6575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107152</xdr:rowOff>
    </xdr:from>
    <xdr:to>
      <xdr:col>2</xdr:col>
      <xdr:colOff>692150</xdr:colOff>
      <xdr:row>35</xdr:row>
      <xdr:rowOff>208752</xdr:rowOff>
    </xdr:to>
    <xdr:sp macro="" textlink="">
      <xdr:nvSpPr>
        <xdr:cNvPr id="137" name="円/楕円 136"/>
        <xdr:cNvSpPr/>
      </xdr:nvSpPr>
      <xdr:spPr bwMode="auto">
        <a:xfrm>
          <a:off x="2857500" y="67175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218929</xdr:rowOff>
    </xdr:from>
    <xdr:ext cx="762000" cy="259045"/>
    <xdr:sp macro="" textlink="">
      <xdr:nvSpPr>
        <xdr:cNvPr id="138" name="テキスト ボックス 137"/>
        <xdr:cNvSpPr txBox="1"/>
      </xdr:nvSpPr>
      <xdr:spPr>
        <a:xfrm>
          <a:off x="2527300" y="6486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31,146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9,477
9,398
44.30
5,292,139
4,880,429
357,786
3,026,164
3,442,611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62,158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98704</xdr:rowOff>
    </xdr:from>
    <xdr:to>
      <xdr:col>6</xdr:col>
      <xdr:colOff>510540</xdr:colOff>
      <xdr:row>39</xdr:row>
      <xdr:rowOff>55935</xdr:rowOff>
    </xdr:to>
    <xdr:cxnSp macro="">
      <xdr:nvCxnSpPr>
        <xdr:cNvPr id="58" name="直線コネクタ 57"/>
        <xdr:cNvCxnSpPr/>
      </xdr:nvCxnSpPr>
      <xdr:spPr>
        <a:xfrm flipV="1">
          <a:off x="4633595" y="5242204"/>
          <a:ext cx="1270" cy="1500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59762</xdr:rowOff>
    </xdr:from>
    <xdr:ext cx="534377" cy="259045"/>
    <xdr:sp macro="" textlink="">
      <xdr:nvSpPr>
        <xdr:cNvPr id="59" name="人件費最小値テキスト"/>
        <xdr:cNvSpPr txBox="1"/>
      </xdr:nvSpPr>
      <xdr:spPr>
        <a:xfrm>
          <a:off x="4686300" y="674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63,945</a:t>
          </a:r>
          <a:endParaRPr kumimoji="1" lang="ja-JP" altLang="en-US" sz="1000" b="1">
            <a:latin typeface="ＭＳ Ｐゴシック"/>
          </a:endParaRPr>
        </a:p>
      </xdr:txBody>
    </xdr:sp>
    <xdr:clientData/>
  </xdr:oneCellAnchor>
  <xdr:twoCellAnchor>
    <xdr:from>
      <xdr:col>6</xdr:col>
      <xdr:colOff>422275</xdr:colOff>
      <xdr:row>39</xdr:row>
      <xdr:rowOff>55935</xdr:rowOff>
    </xdr:from>
    <xdr:to>
      <xdr:col>6</xdr:col>
      <xdr:colOff>600075</xdr:colOff>
      <xdr:row>39</xdr:row>
      <xdr:rowOff>55935</xdr:rowOff>
    </xdr:to>
    <xdr:cxnSp macro="">
      <xdr:nvCxnSpPr>
        <xdr:cNvPr id="60" name="直線コネクタ 59"/>
        <xdr:cNvCxnSpPr/>
      </xdr:nvCxnSpPr>
      <xdr:spPr>
        <a:xfrm>
          <a:off x="4546600" y="6742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45381</xdr:rowOff>
    </xdr:from>
    <xdr:ext cx="599010" cy="259045"/>
    <xdr:sp macro="" textlink="">
      <xdr:nvSpPr>
        <xdr:cNvPr id="61" name="人件費最大値テキスト"/>
        <xdr:cNvSpPr txBox="1"/>
      </xdr:nvSpPr>
      <xdr:spPr>
        <a:xfrm>
          <a:off x="4686300" y="5017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201,766</a:t>
          </a:r>
          <a:endParaRPr kumimoji="1" lang="ja-JP" altLang="en-US" sz="1000" b="1">
            <a:latin typeface="ＭＳ Ｐゴシック"/>
          </a:endParaRPr>
        </a:p>
      </xdr:txBody>
    </xdr:sp>
    <xdr:clientData/>
  </xdr:oneCellAnchor>
  <xdr:twoCellAnchor>
    <xdr:from>
      <xdr:col>6</xdr:col>
      <xdr:colOff>422275</xdr:colOff>
      <xdr:row>30</xdr:row>
      <xdr:rowOff>98704</xdr:rowOff>
    </xdr:from>
    <xdr:to>
      <xdr:col>6</xdr:col>
      <xdr:colOff>600075</xdr:colOff>
      <xdr:row>30</xdr:row>
      <xdr:rowOff>98704</xdr:rowOff>
    </xdr:to>
    <xdr:cxnSp macro="">
      <xdr:nvCxnSpPr>
        <xdr:cNvPr id="62" name="直線コネクタ 61"/>
        <xdr:cNvCxnSpPr/>
      </xdr:nvCxnSpPr>
      <xdr:spPr>
        <a:xfrm>
          <a:off x="4546600" y="5242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19260</xdr:rowOff>
    </xdr:from>
    <xdr:to>
      <xdr:col>6</xdr:col>
      <xdr:colOff>511175</xdr:colOff>
      <xdr:row>37</xdr:row>
      <xdr:rowOff>34120</xdr:rowOff>
    </xdr:to>
    <xdr:cxnSp macro="">
      <xdr:nvCxnSpPr>
        <xdr:cNvPr id="63" name="直線コネクタ 62"/>
        <xdr:cNvCxnSpPr/>
      </xdr:nvCxnSpPr>
      <xdr:spPr>
        <a:xfrm flipV="1">
          <a:off x="3797300" y="6362910"/>
          <a:ext cx="838200" cy="1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94436</xdr:rowOff>
    </xdr:from>
    <xdr:ext cx="599010" cy="259045"/>
    <xdr:sp macro="" textlink="">
      <xdr:nvSpPr>
        <xdr:cNvPr id="64" name="人件費平均値テキスト"/>
        <xdr:cNvSpPr txBox="1"/>
      </xdr:nvSpPr>
      <xdr:spPr>
        <a:xfrm>
          <a:off x="4686300" y="60951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105,093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71559</xdr:rowOff>
    </xdr:from>
    <xdr:to>
      <xdr:col>6</xdr:col>
      <xdr:colOff>561975</xdr:colOff>
      <xdr:row>37</xdr:row>
      <xdr:rowOff>1709</xdr:rowOff>
    </xdr:to>
    <xdr:sp macro="" textlink="">
      <xdr:nvSpPr>
        <xdr:cNvPr id="65" name="フローチャート : 判断 64"/>
        <xdr:cNvSpPr/>
      </xdr:nvSpPr>
      <xdr:spPr>
        <a:xfrm>
          <a:off x="4584700" y="624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7732</xdr:rowOff>
    </xdr:from>
    <xdr:to>
      <xdr:col>5</xdr:col>
      <xdr:colOff>358775</xdr:colOff>
      <xdr:row>37</xdr:row>
      <xdr:rowOff>34120</xdr:rowOff>
    </xdr:to>
    <xdr:cxnSp macro="">
      <xdr:nvCxnSpPr>
        <xdr:cNvPr id="66" name="直線コネクタ 65"/>
        <xdr:cNvCxnSpPr/>
      </xdr:nvCxnSpPr>
      <xdr:spPr>
        <a:xfrm>
          <a:off x="2908300" y="6351382"/>
          <a:ext cx="889000" cy="26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105479</xdr:rowOff>
    </xdr:from>
    <xdr:to>
      <xdr:col>5</xdr:col>
      <xdr:colOff>409575</xdr:colOff>
      <xdr:row>38</xdr:row>
      <xdr:rowOff>35629</xdr:rowOff>
    </xdr:to>
    <xdr:sp macro="" textlink="">
      <xdr:nvSpPr>
        <xdr:cNvPr id="67" name="フローチャート : 判断 66"/>
        <xdr:cNvSpPr/>
      </xdr:nvSpPr>
      <xdr:spPr>
        <a:xfrm>
          <a:off x="3746500" y="644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26756</xdr:rowOff>
    </xdr:from>
    <xdr:ext cx="534377" cy="259045"/>
    <xdr:sp macro="" textlink="">
      <xdr:nvSpPr>
        <xdr:cNvPr id="68" name="テキスト ボックス 67"/>
        <xdr:cNvSpPr txBox="1"/>
      </xdr:nvSpPr>
      <xdr:spPr>
        <a:xfrm>
          <a:off x="3530111" y="6541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86,227</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161787</xdr:rowOff>
    </xdr:from>
    <xdr:to>
      <xdr:col>4</xdr:col>
      <xdr:colOff>155575</xdr:colOff>
      <xdr:row>37</xdr:row>
      <xdr:rowOff>7732</xdr:rowOff>
    </xdr:to>
    <xdr:cxnSp macro="">
      <xdr:nvCxnSpPr>
        <xdr:cNvPr id="69" name="直線コネクタ 68"/>
        <xdr:cNvCxnSpPr/>
      </xdr:nvCxnSpPr>
      <xdr:spPr>
        <a:xfrm>
          <a:off x="2019300" y="6333987"/>
          <a:ext cx="889000" cy="17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169683</xdr:rowOff>
    </xdr:from>
    <xdr:to>
      <xdr:col>4</xdr:col>
      <xdr:colOff>206375</xdr:colOff>
      <xdr:row>38</xdr:row>
      <xdr:rowOff>99833</xdr:rowOff>
    </xdr:to>
    <xdr:sp macro="" textlink="">
      <xdr:nvSpPr>
        <xdr:cNvPr id="70" name="フローチャート : 判断 69"/>
        <xdr:cNvSpPr/>
      </xdr:nvSpPr>
      <xdr:spPr>
        <a:xfrm>
          <a:off x="2857500" y="651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90960</xdr:rowOff>
    </xdr:from>
    <xdr:ext cx="534377" cy="259045"/>
    <xdr:sp macro="" textlink="">
      <xdr:nvSpPr>
        <xdr:cNvPr id="71" name="テキスト ボックス 70"/>
        <xdr:cNvSpPr txBox="1"/>
      </xdr:nvSpPr>
      <xdr:spPr>
        <a:xfrm>
          <a:off x="2641111" y="66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80,329</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137534</xdr:rowOff>
    </xdr:from>
    <xdr:to>
      <xdr:col>2</xdr:col>
      <xdr:colOff>638175</xdr:colOff>
      <xdr:row>36</xdr:row>
      <xdr:rowOff>161787</xdr:rowOff>
    </xdr:to>
    <xdr:cxnSp macro="">
      <xdr:nvCxnSpPr>
        <xdr:cNvPr id="72" name="直線コネクタ 71"/>
        <xdr:cNvCxnSpPr/>
      </xdr:nvCxnSpPr>
      <xdr:spPr>
        <a:xfrm>
          <a:off x="1130300" y="6309734"/>
          <a:ext cx="889000" cy="2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162694</xdr:rowOff>
    </xdr:from>
    <xdr:to>
      <xdr:col>3</xdr:col>
      <xdr:colOff>3175</xdr:colOff>
      <xdr:row>38</xdr:row>
      <xdr:rowOff>92844</xdr:rowOff>
    </xdr:to>
    <xdr:sp macro="" textlink="">
      <xdr:nvSpPr>
        <xdr:cNvPr id="73" name="フローチャート : 判断 72"/>
        <xdr:cNvSpPr/>
      </xdr:nvSpPr>
      <xdr:spPr>
        <a:xfrm>
          <a:off x="1968500" y="650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83971</xdr:rowOff>
    </xdr:from>
    <xdr:ext cx="534377" cy="259045"/>
    <xdr:sp macro="" textlink="">
      <xdr:nvSpPr>
        <xdr:cNvPr id="74" name="テキスト ボックス 73"/>
        <xdr:cNvSpPr txBox="1"/>
      </xdr:nvSpPr>
      <xdr:spPr>
        <a:xfrm>
          <a:off x="1752111" y="6599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80,971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121448</xdr:rowOff>
    </xdr:from>
    <xdr:to>
      <xdr:col>1</xdr:col>
      <xdr:colOff>485775</xdr:colOff>
      <xdr:row>38</xdr:row>
      <xdr:rowOff>51598</xdr:rowOff>
    </xdr:to>
    <xdr:sp macro="" textlink="">
      <xdr:nvSpPr>
        <xdr:cNvPr id="75" name="フローチャート : 判断 74"/>
        <xdr:cNvSpPr/>
      </xdr:nvSpPr>
      <xdr:spPr>
        <a:xfrm>
          <a:off x="1079500" y="646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42725</xdr:rowOff>
    </xdr:from>
    <xdr:ext cx="534377" cy="259045"/>
    <xdr:sp macro="" textlink="">
      <xdr:nvSpPr>
        <xdr:cNvPr id="76" name="テキスト ボックス 75"/>
        <xdr:cNvSpPr txBox="1"/>
      </xdr:nvSpPr>
      <xdr:spPr>
        <a:xfrm>
          <a:off x="863111" y="6557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84,760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139910</xdr:rowOff>
    </xdr:from>
    <xdr:to>
      <xdr:col>6</xdr:col>
      <xdr:colOff>561975</xdr:colOff>
      <xdr:row>37</xdr:row>
      <xdr:rowOff>70060</xdr:rowOff>
    </xdr:to>
    <xdr:sp macro="" textlink="">
      <xdr:nvSpPr>
        <xdr:cNvPr id="82" name="円/楕円 81"/>
        <xdr:cNvSpPr/>
      </xdr:nvSpPr>
      <xdr:spPr>
        <a:xfrm>
          <a:off x="4584700" y="6312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118337</xdr:rowOff>
    </xdr:from>
    <xdr:ext cx="534377" cy="259045"/>
    <xdr:sp macro="" textlink="">
      <xdr:nvSpPr>
        <xdr:cNvPr id="83" name="人件費該当値テキスト"/>
        <xdr:cNvSpPr txBox="1"/>
      </xdr:nvSpPr>
      <xdr:spPr>
        <a:xfrm>
          <a:off x="4686300" y="6290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98,814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154770</xdr:rowOff>
    </xdr:from>
    <xdr:to>
      <xdr:col>5</xdr:col>
      <xdr:colOff>409575</xdr:colOff>
      <xdr:row>37</xdr:row>
      <xdr:rowOff>84920</xdr:rowOff>
    </xdr:to>
    <xdr:sp macro="" textlink="">
      <xdr:nvSpPr>
        <xdr:cNvPr id="84" name="円/楕円 83"/>
        <xdr:cNvSpPr/>
      </xdr:nvSpPr>
      <xdr:spPr>
        <a:xfrm>
          <a:off x="3746500" y="632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101447</xdr:rowOff>
    </xdr:from>
    <xdr:ext cx="534377" cy="259045"/>
    <xdr:sp macro="" textlink="">
      <xdr:nvSpPr>
        <xdr:cNvPr id="85" name="テキスト ボックス 84"/>
        <xdr:cNvSpPr txBox="1"/>
      </xdr:nvSpPr>
      <xdr:spPr>
        <a:xfrm>
          <a:off x="3530111" y="610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97,449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128382</xdr:rowOff>
    </xdr:from>
    <xdr:to>
      <xdr:col>4</xdr:col>
      <xdr:colOff>206375</xdr:colOff>
      <xdr:row>37</xdr:row>
      <xdr:rowOff>58532</xdr:rowOff>
    </xdr:to>
    <xdr:sp macro="" textlink="">
      <xdr:nvSpPr>
        <xdr:cNvPr id="86" name="円/楕円 85"/>
        <xdr:cNvSpPr/>
      </xdr:nvSpPr>
      <xdr:spPr>
        <a:xfrm>
          <a:off x="2857500" y="6300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75059</xdr:rowOff>
    </xdr:from>
    <xdr:ext cx="534377" cy="259045"/>
    <xdr:sp macro="" textlink="">
      <xdr:nvSpPr>
        <xdr:cNvPr id="87" name="テキスト ボックス 86"/>
        <xdr:cNvSpPr txBox="1"/>
      </xdr:nvSpPr>
      <xdr:spPr>
        <a:xfrm>
          <a:off x="2641111" y="607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99,873</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110987</xdr:rowOff>
    </xdr:from>
    <xdr:to>
      <xdr:col>3</xdr:col>
      <xdr:colOff>3175</xdr:colOff>
      <xdr:row>37</xdr:row>
      <xdr:rowOff>41137</xdr:rowOff>
    </xdr:to>
    <xdr:sp macro="" textlink="">
      <xdr:nvSpPr>
        <xdr:cNvPr id="88" name="円/楕円 87"/>
        <xdr:cNvSpPr/>
      </xdr:nvSpPr>
      <xdr:spPr>
        <a:xfrm>
          <a:off x="1968500" y="6283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57664</xdr:rowOff>
    </xdr:from>
    <xdr:ext cx="599010" cy="259045"/>
    <xdr:sp macro="" textlink="">
      <xdr:nvSpPr>
        <xdr:cNvPr id="89" name="テキスト ボックス 88"/>
        <xdr:cNvSpPr txBox="1"/>
      </xdr:nvSpPr>
      <xdr:spPr>
        <a:xfrm>
          <a:off x="1719794" y="6058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101,471</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86734</xdr:rowOff>
    </xdr:from>
    <xdr:to>
      <xdr:col>1</xdr:col>
      <xdr:colOff>485775</xdr:colOff>
      <xdr:row>37</xdr:row>
      <xdr:rowOff>16884</xdr:rowOff>
    </xdr:to>
    <xdr:sp macro="" textlink="">
      <xdr:nvSpPr>
        <xdr:cNvPr id="90" name="円/楕円 89"/>
        <xdr:cNvSpPr/>
      </xdr:nvSpPr>
      <xdr:spPr>
        <a:xfrm>
          <a:off x="1079500" y="625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33411</xdr:rowOff>
    </xdr:from>
    <xdr:ext cx="599010" cy="259045"/>
    <xdr:sp macro="" textlink="">
      <xdr:nvSpPr>
        <xdr:cNvPr id="91" name="テキスト ボックス 90"/>
        <xdr:cNvSpPr txBox="1"/>
      </xdr:nvSpPr>
      <xdr:spPr>
        <a:xfrm>
          <a:off x="830794" y="6034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103,699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52,627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2894</xdr:rowOff>
    </xdr:from>
    <xdr:to>
      <xdr:col>6</xdr:col>
      <xdr:colOff>510540</xdr:colOff>
      <xdr:row>58</xdr:row>
      <xdr:rowOff>22081</xdr:rowOff>
    </xdr:to>
    <xdr:cxnSp macro="">
      <xdr:nvCxnSpPr>
        <xdr:cNvPr id="113" name="直線コネクタ 112"/>
        <xdr:cNvCxnSpPr/>
      </xdr:nvCxnSpPr>
      <xdr:spPr>
        <a:xfrm flipV="1">
          <a:off x="4633595" y="8746844"/>
          <a:ext cx="1270" cy="1219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25908</xdr:rowOff>
    </xdr:from>
    <xdr:ext cx="534377" cy="259045"/>
    <xdr:sp macro="" textlink="">
      <xdr:nvSpPr>
        <xdr:cNvPr id="114" name="物件費最小値テキスト"/>
        <xdr:cNvSpPr txBox="1"/>
      </xdr:nvSpPr>
      <xdr:spPr>
        <a:xfrm>
          <a:off x="4686300" y="99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51,452</a:t>
          </a:r>
          <a:endParaRPr kumimoji="1" lang="ja-JP" altLang="en-US" sz="1000" b="1">
            <a:latin typeface="ＭＳ Ｐゴシック"/>
          </a:endParaRPr>
        </a:p>
      </xdr:txBody>
    </xdr:sp>
    <xdr:clientData/>
  </xdr:oneCellAnchor>
  <xdr:twoCellAnchor>
    <xdr:from>
      <xdr:col>6</xdr:col>
      <xdr:colOff>422275</xdr:colOff>
      <xdr:row>58</xdr:row>
      <xdr:rowOff>22081</xdr:rowOff>
    </xdr:from>
    <xdr:to>
      <xdr:col>6</xdr:col>
      <xdr:colOff>600075</xdr:colOff>
      <xdr:row>58</xdr:row>
      <xdr:rowOff>22081</xdr:rowOff>
    </xdr:to>
    <xdr:cxnSp macro="">
      <xdr:nvCxnSpPr>
        <xdr:cNvPr id="115" name="直線コネクタ 114"/>
        <xdr:cNvCxnSpPr/>
      </xdr:nvCxnSpPr>
      <xdr:spPr>
        <a:xfrm>
          <a:off x="4546600" y="996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121021</xdr:rowOff>
    </xdr:from>
    <xdr:ext cx="599010" cy="259045"/>
    <xdr:sp macro="" textlink="">
      <xdr:nvSpPr>
        <xdr:cNvPr id="116" name="物件費最大値テキスト"/>
        <xdr:cNvSpPr txBox="1"/>
      </xdr:nvSpPr>
      <xdr:spPr>
        <a:xfrm>
          <a:off x="4686300" y="852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584,845</a:t>
          </a:r>
          <a:endParaRPr kumimoji="1" lang="ja-JP" altLang="en-US" sz="1000" b="1">
            <a:latin typeface="ＭＳ Ｐゴシック"/>
          </a:endParaRPr>
        </a:p>
      </xdr:txBody>
    </xdr:sp>
    <xdr:clientData/>
  </xdr:oneCellAnchor>
  <xdr:twoCellAnchor>
    <xdr:from>
      <xdr:col>6</xdr:col>
      <xdr:colOff>422275</xdr:colOff>
      <xdr:row>51</xdr:row>
      <xdr:rowOff>2894</xdr:rowOff>
    </xdr:from>
    <xdr:to>
      <xdr:col>6</xdr:col>
      <xdr:colOff>600075</xdr:colOff>
      <xdr:row>51</xdr:row>
      <xdr:rowOff>2894</xdr:rowOff>
    </xdr:to>
    <xdr:cxnSp macro="">
      <xdr:nvCxnSpPr>
        <xdr:cNvPr id="117" name="直線コネクタ 116"/>
        <xdr:cNvCxnSpPr/>
      </xdr:nvCxnSpPr>
      <xdr:spPr>
        <a:xfrm>
          <a:off x="4546600" y="874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13266</xdr:rowOff>
    </xdr:from>
    <xdr:to>
      <xdr:col>6</xdr:col>
      <xdr:colOff>511175</xdr:colOff>
      <xdr:row>58</xdr:row>
      <xdr:rowOff>13721</xdr:rowOff>
    </xdr:to>
    <xdr:cxnSp macro="">
      <xdr:nvCxnSpPr>
        <xdr:cNvPr id="118" name="直線コネクタ 117"/>
        <xdr:cNvCxnSpPr/>
      </xdr:nvCxnSpPr>
      <xdr:spPr>
        <a:xfrm>
          <a:off x="3797300" y="9957366"/>
          <a:ext cx="838200" cy="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27675</xdr:rowOff>
    </xdr:from>
    <xdr:ext cx="599010" cy="259045"/>
    <xdr:sp macro="" textlink="">
      <xdr:nvSpPr>
        <xdr:cNvPr id="119" name="物件費平均値テキスト"/>
        <xdr:cNvSpPr txBox="1"/>
      </xdr:nvSpPr>
      <xdr:spPr>
        <a:xfrm>
          <a:off x="4686300" y="962887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111,790</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4798</xdr:rowOff>
    </xdr:from>
    <xdr:to>
      <xdr:col>6</xdr:col>
      <xdr:colOff>561975</xdr:colOff>
      <xdr:row>57</xdr:row>
      <xdr:rowOff>106398</xdr:rowOff>
    </xdr:to>
    <xdr:sp macro="" textlink="">
      <xdr:nvSpPr>
        <xdr:cNvPr id="120" name="フローチャート : 判断 119"/>
        <xdr:cNvSpPr/>
      </xdr:nvSpPr>
      <xdr:spPr>
        <a:xfrm>
          <a:off x="4584700" y="977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13266</xdr:rowOff>
    </xdr:from>
    <xdr:to>
      <xdr:col>5</xdr:col>
      <xdr:colOff>358775</xdr:colOff>
      <xdr:row>58</xdr:row>
      <xdr:rowOff>18421</xdr:rowOff>
    </xdr:to>
    <xdr:cxnSp macro="">
      <xdr:nvCxnSpPr>
        <xdr:cNvPr id="121" name="直線コネクタ 120"/>
        <xdr:cNvCxnSpPr/>
      </xdr:nvCxnSpPr>
      <xdr:spPr>
        <a:xfrm flipV="1">
          <a:off x="2908300" y="9957366"/>
          <a:ext cx="889000" cy="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34299</xdr:rowOff>
    </xdr:from>
    <xdr:to>
      <xdr:col>5</xdr:col>
      <xdr:colOff>409575</xdr:colOff>
      <xdr:row>57</xdr:row>
      <xdr:rowOff>135899</xdr:rowOff>
    </xdr:to>
    <xdr:sp macro="" textlink="">
      <xdr:nvSpPr>
        <xdr:cNvPr id="122" name="フローチャート : 判断 121"/>
        <xdr:cNvSpPr/>
      </xdr:nvSpPr>
      <xdr:spPr>
        <a:xfrm>
          <a:off x="3746500" y="9806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152426</xdr:rowOff>
    </xdr:from>
    <xdr:ext cx="534377" cy="259045"/>
    <xdr:sp macro="" textlink="">
      <xdr:nvSpPr>
        <xdr:cNvPr id="123" name="テキスト ボックス 122"/>
        <xdr:cNvSpPr txBox="1"/>
      </xdr:nvSpPr>
      <xdr:spPr>
        <a:xfrm>
          <a:off x="3530111" y="958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98,885</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15648</xdr:rowOff>
    </xdr:from>
    <xdr:to>
      <xdr:col>4</xdr:col>
      <xdr:colOff>155575</xdr:colOff>
      <xdr:row>58</xdr:row>
      <xdr:rowOff>18421</xdr:rowOff>
    </xdr:to>
    <xdr:cxnSp macro="">
      <xdr:nvCxnSpPr>
        <xdr:cNvPr id="124" name="直線コネクタ 123"/>
        <xdr:cNvCxnSpPr/>
      </xdr:nvCxnSpPr>
      <xdr:spPr>
        <a:xfrm>
          <a:off x="2019300" y="9959748"/>
          <a:ext cx="889000" cy="2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84483</xdr:rowOff>
    </xdr:from>
    <xdr:to>
      <xdr:col>4</xdr:col>
      <xdr:colOff>206375</xdr:colOff>
      <xdr:row>58</xdr:row>
      <xdr:rowOff>14633</xdr:rowOff>
    </xdr:to>
    <xdr:sp macro="" textlink="">
      <xdr:nvSpPr>
        <xdr:cNvPr id="125" name="フローチャート : 判断 124"/>
        <xdr:cNvSpPr/>
      </xdr:nvSpPr>
      <xdr:spPr>
        <a:xfrm>
          <a:off x="2857500" y="985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31160</xdr:rowOff>
    </xdr:from>
    <xdr:ext cx="534377" cy="259045"/>
    <xdr:sp macro="" textlink="">
      <xdr:nvSpPr>
        <xdr:cNvPr id="126" name="テキスト ボックス 125"/>
        <xdr:cNvSpPr txBox="1"/>
      </xdr:nvSpPr>
      <xdr:spPr>
        <a:xfrm>
          <a:off x="2641111" y="9632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76,932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4456</xdr:rowOff>
    </xdr:from>
    <xdr:to>
      <xdr:col>2</xdr:col>
      <xdr:colOff>638175</xdr:colOff>
      <xdr:row>58</xdr:row>
      <xdr:rowOff>15648</xdr:rowOff>
    </xdr:to>
    <xdr:cxnSp macro="">
      <xdr:nvCxnSpPr>
        <xdr:cNvPr id="127" name="直線コネクタ 126"/>
        <xdr:cNvCxnSpPr/>
      </xdr:nvCxnSpPr>
      <xdr:spPr>
        <a:xfrm>
          <a:off x="1130300" y="9948556"/>
          <a:ext cx="889000" cy="1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98257</xdr:rowOff>
    </xdr:from>
    <xdr:to>
      <xdr:col>3</xdr:col>
      <xdr:colOff>3175</xdr:colOff>
      <xdr:row>58</xdr:row>
      <xdr:rowOff>28407</xdr:rowOff>
    </xdr:to>
    <xdr:sp macro="" textlink="">
      <xdr:nvSpPr>
        <xdr:cNvPr id="128" name="フローチャート : 判断 127"/>
        <xdr:cNvSpPr/>
      </xdr:nvSpPr>
      <xdr:spPr>
        <a:xfrm>
          <a:off x="1968500" y="987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44934</xdr:rowOff>
    </xdr:from>
    <xdr:ext cx="534377" cy="259045"/>
    <xdr:sp macro="" textlink="">
      <xdr:nvSpPr>
        <xdr:cNvPr id="129" name="テキスト ボックス 128"/>
        <xdr:cNvSpPr txBox="1"/>
      </xdr:nvSpPr>
      <xdr:spPr>
        <a:xfrm>
          <a:off x="1752111" y="964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70,907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40288</xdr:rowOff>
    </xdr:from>
    <xdr:to>
      <xdr:col>1</xdr:col>
      <xdr:colOff>485775</xdr:colOff>
      <xdr:row>57</xdr:row>
      <xdr:rowOff>141888</xdr:rowOff>
    </xdr:to>
    <xdr:sp macro="" textlink="">
      <xdr:nvSpPr>
        <xdr:cNvPr id="130" name="フローチャート : 判断 129"/>
        <xdr:cNvSpPr/>
      </xdr:nvSpPr>
      <xdr:spPr>
        <a:xfrm>
          <a:off x="1079500" y="981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158415</xdr:rowOff>
    </xdr:from>
    <xdr:ext cx="534377" cy="259045"/>
    <xdr:sp macro="" textlink="">
      <xdr:nvSpPr>
        <xdr:cNvPr id="131" name="テキスト ボックス 130"/>
        <xdr:cNvSpPr txBox="1"/>
      </xdr:nvSpPr>
      <xdr:spPr>
        <a:xfrm>
          <a:off x="863111" y="9588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96,265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134371</xdr:rowOff>
    </xdr:from>
    <xdr:to>
      <xdr:col>6</xdr:col>
      <xdr:colOff>561975</xdr:colOff>
      <xdr:row>58</xdr:row>
      <xdr:rowOff>64521</xdr:rowOff>
    </xdr:to>
    <xdr:sp macro="" textlink="">
      <xdr:nvSpPr>
        <xdr:cNvPr id="137" name="円/楕円 136"/>
        <xdr:cNvSpPr/>
      </xdr:nvSpPr>
      <xdr:spPr>
        <a:xfrm>
          <a:off x="4584700" y="990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49298</xdr:rowOff>
    </xdr:from>
    <xdr:ext cx="534377" cy="259045"/>
    <xdr:sp macro="" textlink="">
      <xdr:nvSpPr>
        <xdr:cNvPr id="138" name="物件費該当値テキスト"/>
        <xdr:cNvSpPr txBox="1"/>
      </xdr:nvSpPr>
      <xdr:spPr>
        <a:xfrm>
          <a:off x="4686300" y="982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55,109</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133916</xdr:rowOff>
    </xdr:from>
    <xdr:to>
      <xdr:col>5</xdr:col>
      <xdr:colOff>409575</xdr:colOff>
      <xdr:row>58</xdr:row>
      <xdr:rowOff>64066</xdr:rowOff>
    </xdr:to>
    <xdr:sp macro="" textlink="">
      <xdr:nvSpPr>
        <xdr:cNvPr id="139" name="円/楕円 138"/>
        <xdr:cNvSpPr/>
      </xdr:nvSpPr>
      <xdr:spPr>
        <a:xfrm>
          <a:off x="3746500" y="990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55193</xdr:rowOff>
    </xdr:from>
    <xdr:ext cx="534377" cy="259045"/>
    <xdr:sp macro="" textlink="">
      <xdr:nvSpPr>
        <xdr:cNvPr id="140" name="テキスト ボックス 139"/>
        <xdr:cNvSpPr txBox="1"/>
      </xdr:nvSpPr>
      <xdr:spPr>
        <a:xfrm>
          <a:off x="3530111" y="9999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55,308</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139071</xdr:rowOff>
    </xdr:from>
    <xdr:to>
      <xdr:col>4</xdr:col>
      <xdr:colOff>206375</xdr:colOff>
      <xdr:row>58</xdr:row>
      <xdr:rowOff>69221</xdr:rowOff>
    </xdr:to>
    <xdr:sp macro="" textlink="">
      <xdr:nvSpPr>
        <xdr:cNvPr id="141" name="円/楕円 140"/>
        <xdr:cNvSpPr/>
      </xdr:nvSpPr>
      <xdr:spPr>
        <a:xfrm>
          <a:off x="2857500" y="991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60348</xdr:rowOff>
    </xdr:from>
    <xdr:ext cx="534377" cy="259045"/>
    <xdr:sp macro="" textlink="">
      <xdr:nvSpPr>
        <xdr:cNvPr id="142" name="テキスト ボックス 141"/>
        <xdr:cNvSpPr txBox="1"/>
      </xdr:nvSpPr>
      <xdr:spPr>
        <a:xfrm>
          <a:off x="2641111" y="1000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53,053</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136298</xdr:rowOff>
    </xdr:from>
    <xdr:to>
      <xdr:col>3</xdr:col>
      <xdr:colOff>3175</xdr:colOff>
      <xdr:row>58</xdr:row>
      <xdr:rowOff>66448</xdr:rowOff>
    </xdr:to>
    <xdr:sp macro="" textlink="">
      <xdr:nvSpPr>
        <xdr:cNvPr id="143" name="円/楕円 142"/>
        <xdr:cNvSpPr/>
      </xdr:nvSpPr>
      <xdr:spPr>
        <a:xfrm>
          <a:off x="1968500" y="9908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57575</xdr:rowOff>
    </xdr:from>
    <xdr:ext cx="534377" cy="259045"/>
    <xdr:sp macro="" textlink="">
      <xdr:nvSpPr>
        <xdr:cNvPr id="144" name="テキスト ボックス 143"/>
        <xdr:cNvSpPr txBox="1"/>
      </xdr:nvSpPr>
      <xdr:spPr>
        <a:xfrm>
          <a:off x="1752111" y="10001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54,266</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125106</xdr:rowOff>
    </xdr:from>
    <xdr:to>
      <xdr:col>1</xdr:col>
      <xdr:colOff>485775</xdr:colOff>
      <xdr:row>58</xdr:row>
      <xdr:rowOff>55256</xdr:rowOff>
    </xdr:to>
    <xdr:sp macro="" textlink="">
      <xdr:nvSpPr>
        <xdr:cNvPr id="145" name="円/楕円 144"/>
        <xdr:cNvSpPr/>
      </xdr:nvSpPr>
      <xdr:spPr>
        <a:xfrm>
          <a:off x="1079500" y="9897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46383</xdr:rowOff>
    </xdr:from>
    <xdr:ext cx="534377" cy="259045"/>
    <xdr:sp macro="" textlink="">
      <xdr:nvSpPr>
        <xdr:cNvPr id="146" name="テキスト ボックス 145"/>
        <xdr:cNvSpPr txBox="1"/>
      </xdr:nvSpPr>
      <xdr:spPr>
        <a:xfrm>
          <a:off x="863111" y="9990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59,162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121892</xdr:rowOff>
    </xdr:from>
    <xdr:to>
      <xdr:col>6</xdr:col>
      <xdr:colOff>510540</xdr:colOff>
      <xdr:row>78</xdr:row>
      <xdr:rowOff>133894</xdr:rowOff>
    </xdr:to>
    <xdr:cxnSp macro="">
      <xdr:nvCxnSpPr>
        <xdr:cNvPr id="168" name="直線コネクタ 167"/>
        <xdr:cNvCxnSpPr/>
      </xdr:nvCxnSpPr>
      <xdr:spPr>
        <a:xfrm flipV="1">
          <a:off x="4633595" y="12294842"/>
          <a:ext cx="1270" cy="1212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137721</xdr:rowOff>
    </xdr:from>
    <xdr:ext cx="378565" cy="259045"/>
    <xdr:sp macro="" textlink="">
      <xdr:nvSpPr>
        <xdr:cNvPr id="169" name="維持補修費最小値テキスト"/>
        <xdr:cNvSpPr txBox="1"/>
      </xdr:nvSpPr>
      <xdr:spPr>
        <a:xfrm>
          <a:off x="4686300" y="135108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6</xdr:col>
      <xdr:colOff>422275</xdr:colOff>
      <xdr:row>78</xdr:row>
      <xdr:rowOff>133894</xdr:rowOff>
    </xdr:from>
    <xdr:to>
      <xdr:col>6</xdr:col>
      <xdr:colOff>600075</xdr:colOff>
      <xdr:row>78</xdr:row>
      <xdr:rowOff>133894</xdr:rowOff>
    </xdr:to>
    <xdr:cxnSp macro="">
      <xdr:nvCxnSpPr>
        <xdr:cNvPr id="170" name="直線コネクタ 169"/>
        <xdr:cNvCxnSpPr/>
      </xdr:nvCxnSpPr>
      <xdr:spPr>
        <a:xfrm>
          <a:off x="4546600" y="135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68569</xdr:rowOff>
    </xdr:from>
    <xdr:ext cx="534377" cy="259045"/>
    <xdr:sp macro="" textlink="">
      <xdr:nvSpPr>
        <xdr:cNvPr id="171" name="維持補修費最大値テキスト"/>
        <xdr:cNvSpPr txBox="1"/>
      </xdr:nvSpPr>
      <xdr:spPr>
        <a:xfrm>
          <a:off x="4686300" y="1207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53,279</a:t>
          </a:r>
          <a:endParaRPr kumimoji="1" lang="ja-JP" altLang="en-US" sz="1000" b="1">
            <a:latin typeface="ＭＳ Ｐゴシック"/>
          </a:endParaRPr>
        </a:p>
      </xdr:txBody>
    </xdr:sp>
    <xdr:clientData/>
  </xdr:oneCellAnchor>
  <xdr:twoCellAnchor>
    <xdr:from>
      <xdr:col>6</xdr:col>
      <xdr:colOff>422275</xdr:colOff>
      <xdr:row>71</xdr:row>
      <xdr:rowOff>121892</xdr:rowOff>
    </xdr:from>
    <xdr:to>
      <xdr:col>6</xdr:col>
      <xdr:colOff>600075</xdr:colOff>
      <xdr:row>71</xdr:row>
      <xdr:rowOff>121892</xdr:rowOff>
    </xdr:to>
    <xdr:cxnSp macro="">
      <xdr:nvCxnSpPr>
        <xdr:cNvPr id="172" name="直線コネクタ 171"/>
        <xdr:cNvCxnSpPr/>
      </xdr:nvCxnSpPr>
      <xdr:spPr>
        <a:xfrm>
          <a:off x="4546600" y="12294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74915</xdr:rowOff>
    </xdr:from>
    <xdr:to>
      <xdr:col>6</xdr:col>
      <xdr:colOff>511175</xdr:colOff>
      <xdr:row>78</xdr:row>
      <xdr:rowOff>96152</xdr:rowOff>
    </xdr:to>
    <xdr:cxnSp macro="">
      <xdr:nvCxnSpPr>
        <xdr:cNvPr id="173" name="直線コネクタ 172"/>
        <xdr:cNvCxnSpPr/>
      </xdr:nvCxnSpPr>
      <xdr:spPr>
        <a:xfrm flipV="1">
          <a:off x="3797300" y="13448015"/>
          <a:ext cx="838200" cy="2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96026</xdr:rowOff>
    </xdr:from>
    <xdr:ext cx="469744" cy="259045"/>
    <xdr:sp macro="" textlink="">
      <xdr:nvSpPr>
        <xdr:cNvPr id="174" name="維持補修費平均値テキスト"/>
        <xdr:cNvSpPr txBox="1"/>
      </xdr:nvSpPr>
      <xdr:spPr>
        <a:xfrm>
          <a:off x="4686300" y="1312622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8,189</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73149</xdr:rowOff>
    </xdr:from>
    <xdr:to>
      <xdr:col>6</xdr:col>
      <xdr:colOff>561975</xdr:colOff>
      <xdr:row>78</xdr:row>
      <xdr:rowOff>3299</xdr:rowOff>
    </xdr:to>
    <xdr:sp macro="" textlink="">
      <xdr:nvSpPr>
        <xdr:cNvPr id="175" name="フローチャート : 判断 174"/>
        <xdr:cNvSpPr/>
      </xdr:nvSpPr>
      <xdr:spPr>
        <a:xfrm>
          <a:off x="4584700" y="1327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96152</xdr:rowOff>
    </xdr:from>
    <xdr:to>
      <xdr:col>5</xdr:col>
      <xdr:colOff>358775</xdr:colOff>
      <xdr:row>78</xdr:row>
      <xdr:rowOff>100907</xdr:rowOff>
    </xdr:to>
    <xdr:cxnSp macro="">
      <xdr:nvCxnSpPr>
        <xdr:cNvPr id="176" name="直線コネクタ 175"/>
        <xdr:cNvCxnSpPr/>
      </xdr:nvCxnSpPr>
      <xdr:spPr>
        <a:xfrm flipV="1">
          <a:off x="2908300" y="13469252"/>
          <a:ext cx="889000" cy="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162395</xdr:rowOff>
    </xdr:from>
    <xdr:to>
      <xdr:col>5</xdr:col>
      <xdr:colOff>409575</xdr:colOff>
      <xdr:row>78</xdr:row>
      <xdr:rowOff>92545</xdr:rowOff>
    </xdr:to>
    <xdr:sp macro="" textlink="">
      <xdr:nvSpPr>
        <xdr:cNvPr id="177" name="フローチャート : 判断 176"/>
        <xdr:cNvSpPr/>
      </xdr:nvSpPr>
      <xdr:spPr>
        <a:xfrm>
          <a:off x="3746500" y="13364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109072</xdr:rowOff>
    </xdr:from>
    <xdr:ext cx="469744" cy="259045"/>
    <xdr:sp macro="" textlink="">
      <xdr:nvSpPr>
        <xdr:cNvPr id="178" name="テキスト ボックス 177"/>
        <xdr:cNvSpPr txBox="1"/>
      </xdr:nvSpPr>
      <xdr:spPr>
        <a:xfrm>
          <a:off x="3562427" y="1313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4,285</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99969</xdr:rowOff>
    </xdr:from>
    <xdr:to>
      <xdr:col>4</xdr:col>
      <xdr:colOff>155575</xdr:colOff>
      <xdr:row>78</xdr:row>
      <xdr:rowOff>100907</xdr:rowOff>
    </xdr:to>
    <xdr:cxnSp macro="">
      <xdr:nvCxnSpPr>
        <xdr:cNvPr id="179" name="直線コネクタ 178"/>
        <xdr:cNvCxnSpPr/>
      </xdr:nvCxnSpPr>
      <xdr:spPr>
        <a:xfrm>
          <a:off x="2019300" y="13473069"/>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169847</xdr:rowOff>
    </xdr:from>
    <xdr:to>
      <xdr:col>4</xdr:col>
      <xdr:colOff>206375</xdr:colOff>
      <xdr:row>78</xdr:row>
      <xdr:rowOff>99997</xdr:rowOff>
    </xdr:to>
    <xdr:sp macro="" textlink="">
      <xdr:nvSpPr>
        <xdr:cNvPr id="180" name="フローチャート : 判断 179"/>
        <xdr:cNvSpPr/>
      </xdr:nvSpPr>
      <xdr:spPr>
        <a:xfrm>
          <a:off x="2857500" y="13371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116524</xdr:rowOff>
    </xdr:from>
    <xdr:ext cx="469744" cy="259045"/>
    <xdr:sp macro="" textlink="">
      <xdr:nvSpPr>
        <xdr:cNvPr id="181" name="テキスト ボックス 180"/>
        <xdr:cNvSpPr txBox="1"/>
      </xdr:nvSpPr>
      <xdr:spPr>
        <a:xfrm>
          <a:off x="2673427" y="131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3,959</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99969</xdr:rowOff>
    </xdr:from>
    <xdr:to>
      <xdr:col>2</xdr:col>
      <xdr:colOff>638175</xdr:colOff>
      <xdr:row>78</xdr:row>
      <xdr:rowOff>106598</xdr:rowOff>
    </xdr:to>
    <xdr:cxnSp macro="">
      <xdr:nvCxnSpPr>
        <xdr:cNvPr id="182" name="直線コネクタ 181"/>
        <xdr:cNvCxnSpPr/>
      </xdr:nvCxnSpPr>
      <xdr:spPr>
        <a:xfrm flipV="1">
          <a:off x="1130300" y="13473069"/>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10444</xdr:rowOff>
    </xdr:from>
    <xdr:to>
      <xdr:col>3</xdr:col>
      <xdr:colOff>3175</xdr:colOff>
      <xdr:row>78</xdr:row>
      <xdr:rowOff>112044</xdr:rowOff>
    </xdr:to>
    <xdr:sp macro="" textlink="">
      <xdr:nvSpPr>
        <xdr:cNvPr id="183" name="フローチャート : 判断 182"/>
        <xdr:cNvSpPr/>
      </xdr:nvSpPr>
      <xdr:spPr>
        <a:xfrm>
          <a:off x="1968500" y="13383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128571</xdr:rowOff>
    </xdr:from>
    <xdr:ext cx="469744" cy="259045"/>
    <xdr:sp macro="" textlink="">
      <xdr:nvSpPr>
        <xdr:cNvPr id="184" name="テキスト ボックス 183"/>
        <xdr:cNvSpPr txBox="1"/>
      </xdr:nvSpPr>
      <xdr:spPr>
        <a:xfrm>
          <a:off x="1784427" y="1315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3,432</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166167</xdr:rowOff>
    </xdr:from>
    <xdr:to>
      <xdr:col>1</xdr:col>
      <xdr:colOff>485775</xdr:colOff>
      <xdr:row>78</xdr:row>
      <xdr:rowOff>96317</xdr:rowOff>
    </xdr:to>
    <xdr:sp macro="" textlink="">
      <xdr:nvSpPr>
        <xdr:cNvPr id="185" name="フローチャート : 判断 184"/>
        <xdr:cNvSpPr/>
      </xdr:nvSpPr>
      <xdr:spPr>
        <a:xfrm>
          <a:off x="1079500" y="1336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112844</xdr:rowOff>
    </xdr:from>
    <xdr:ext cx="469744" cy="259045"/>
    <xdr:sp macro="" textlink="">
      <xdr:nvSpPr>
        <xdr:cNvPr id="186" name="テキスト ボックス 185"/>
        <xdr:cNvSpPr txBox="1"/>
      </xdr:nvSpPr>
      <xdr:spPr>
        <a:xfrm>
          <a:off x="895427" y="1314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4,120</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24115</xdr:rowOff>
    </xdr:from>
    <xdr:to>
      <xdr:col>6</xdr:col>
      <xdr:colOff>561975</xdr:colOff>
      <xdr:row>78</xdr:row>
      <xdr:rowOff>125715</xdr:rowOff>
    </xdr:to>
    <xdr:sp macro="" textlink="">
      <xdr:nvSpPr>
        <xdr:cNvPr id="192" name="円/楕円 191"/>
        <xdr:cNvSpPr/>
      </xdr:nvSpPr>
      <xdr:spPr>
        <a:xfrm>
          <a:off x="4584700" y="1339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110492</xdr:rowOff>
    </xdr:from>
    <xdr:ext cx="469744" cy="259045"/>
    <xdr:sp macro="" textlink="">
      <xdr:nvSpPr>
        <xdr:cNvPr id="193" name="維持補修費該当値テキスト"/>
        <xdr:cNvSpPr txBox="1"/>
      </xdr:nvSpPr>
      <xdr:spPr>
        <a:xfrm>
          <a:off x="4686300" y="13312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45352</xdr:rowOff>
    </xdr:from>
    <xdr:to>
      <xdr:col>5</xdr:col>
      <xdr:colOff>409575</xdr:colOff>
      <xdr:row>78</xdr:row>
      <xdr:rowOff>146952</xdr:rowOff>
    </xdr:to>
    <xdr:sp macro="" textlink="">
      <xdr:nvSpPr>
        <xdr:cNvPr id="194" name="円/楕円 193"/>
        <xdr:cNvSpPr/>
      </xdr:nvSpPr>
      <xdr:spPr>
        <a:xfrm>
          <a:off x="3746500" y="13418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138079</xdr:rowOff>
    </xdr:from>
    <xdr:ext cx="469744" cy="259045"/>
    <xdr:sp macro="" textlink="">
      <xdr:nvSpPr>
        <xdr:cNvPr id="195" name="テキスト ボックス 194"/>
        <xdr:cNvSpPr txBox="1"/>
      </xdr:nvSpPr>
      <xdr:spPr>
        <a:xfrm>
          <a:off x="3562427" y="1351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50107</xdr:rowOff>
    </xdr:from>
    <xdr:to>
      <xdr:col>4</xdr:col>
      <xdr:colOff>206375</xdr:colOff>
      <xdr:row>78</xdr:row>
      <xdr:rowOff>151707</xdr:rowOff>
    </xdr:to>
    <xdr:sp macro="" textlink="">
      <xdr:nvSpPr>
        <xdr:cNvPr id="196" name="円/楕円 195"/>
        <xdr:cNvSpPr/>
      </xdr:nvSpPr>
      <xdr:spPr>
        <a:xfrm>
          <a:off x="2857500" y="1342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142834</xdr:rowOff>
    </xdr:from>
    <xdr:ext cx="469744" cy="259045"/>
    <xdr:sp macro="" textlink="">
      <xdr:nvSpPr>
        <xdr:cNvPr id="197" name="テキスト ボックス 196"/>
        <xdr:cNvSpPr txBox="1"/>
      </xdr:nvSpPr>
      <xdr:spPr>
        <a:xfrm>
          <a:off x="2673427" y="13515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1,697</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49169</xdr:rowOff>
    </xdr:from>
    <xdr:to>
      <xdr:col>3</xdr:col>
      <xdr:colOff>3175</xdr:colOff>
      <xdr:row>78</xdr:row>
      <xdr:rowOff>150769</xdr:rowOff>
    </xdr:to>
    <xdr:sp macro="" textlink="">
      <xdr:nvSpPr>
        <xdr:cNvPr id="198" name="円/楕円 197"/>
        <xdr:cNvSpPr/>
      </xdr:nvSpPr>
      <xdr:spPr>
        <a:xfrm>
          <a:off x="1968500" y="1342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141896</xdr:rowOff>
    </xdr:from>
    <xdr:ext cx="469744" cy="259045"/>
    <xdr:sp macro="" textlink="">
      <xdr:nvSpPr>
        <xdr:cNvPr id="199" name="テキスト ボックス 198"/>
        <xdr:cNvSpPr txBox="1"/>
      </xdr:nvSpPr>
      <xdr:spPr>
        <a:xfrm>
          <a:off x="1784427" y="13514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55798</xdr:rowOff>
    </xdr:from>
    <xdr:to>
      <xdr:col>1</xdr:col>
      <xdr:colOff>485775</xdr:colOff>
      <xdr:row>78</xdr:row>
      <xdr:rowOff>157398</xdr:rowOff>
    </xdr:to>
    <xdr:sp macro="" textlink="">
      <xdr:nvSpPr>
        <xdr:cNvPr id="200" name="円/楕円 199"/>
        <xdr:cNvSpPr/>
      </xdr:nvSpPr>
      <xdr:spPr>
        <a:xfrm>
          <a:off x="1079500" y="1342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148525</xdr:rowOff>
    </xdr:from>
    <xdr:ext cx="469744" cy="259045"/>
    <xdr:sp macro="" textlink="">
      <xdr:nvSpPr>
        <xdr:cNvPr id="201" name="テキスト ボックス 200"/>
        <xdr:cNvSpPr txBox="1"/>
      </xdr:nvSpPr>
      <xdr:spPr>
        <a:xfrm>
          <a:off x="895427" y="13521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74,430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18" name="テキスト ボックス 217"/>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0" name="テキスト ボックス 219"/>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94475</xdr:rowOff>
    </xdr:from>
    <xdr:to>
      <xdr:col>6</xdr:col>
      <xdr:colOff>510540</xdr:colOff>
      <xdr:row>97</xdr:row>
      <xdr:rowOff>170027</xdr:rowOff>
    </xdr:to>
    <xdr:cxnSp macro="">
      <xdr:nvCxnSpPr>
        <xdr:cNvPr id="226" name="直線コネクタ 225"/>
        <xdr:cNvCxnSpPr/>
      </xdr:nvCxnSpPr>
      <xdr:spPr>
        <a:xfrm flipV="1">
          <a:off x="4633595" y="15696425"/>
          <a:ext cx="1270" cy="1104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2404</xdr:rowOff>
    </xdr:from>
    <xdr:ext cx="534377" cy="259045"/>
    <xdr:sp macro="" textlink="">
      <xdr:nvSpPr>
        <xdr:cNvPr id="227" name="扶助費最小値テキスト"/>
        <xdr:cNvSpPr txBox="1"/>
      </xdr:nvSpPr>
      <xdr:spPr>
        <a:xfrm>
          <a:off x="4686300" y="16804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31,408</a:t>
          </a:r>
          <a:endParaRPr kumimoji="1" lang="ja-JP" altLang="en-US" sz="1000" b="1">
            <a:latin typeface="ＭＳ Ｐゴシック"/>
          </a:endParaRPr>
        </a:p>
      </xdr:txBody>
    </xdr:sp>
    <xdr:clientData/>
  </xdr:oneCellAnchor>
  <xdr:twoCellAnchor>
    <xdr:from>
      <xdr:col>6</xdr:col>
      <xdr:colOff>422275</xdr:colOff>
      <xdr:row>97</xdr:row>
      <xdr:rowOff>170027</xdr:rowOff>
    </xdr:from>
    <xdr:to>
      <xdr:col>6</xdr:col>
      <xdr:colOff>600075</xdr:colOff>
      <xdr:row>97</xdr:row>
      <xdr:rowOff>170027</xdr:rowOff>
    </xdr:to>
    <xdr:cxnSp macro="">
      <xdr:nvCxnSpPr>
        <xdr:cNvPr id="228" name="直線コネクタ 227"/>
        <xdr:cNvCxnSpPr/>
      </xdr:nvCxnSpPr>
      <xdr:spPr>
        <a:xfrm>
          <a:off x="4546600" y="16800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90</xdr:row>
      <xdr:rowOff>41152</xdr:rowOff>
    </xdr:from>
    <xdr:ext cx="534377" cy="259045"/>
    <xdr:sp macro="" textlink="">
      <xdr:nvSpPr>
        <xdr:cNvPr id="229" name="扶助費最大値テキスト"/>
        <xdr:cNvSpPr txBox="1"/>
      </xdr:nvSpPr>
      <xdr:spPr>
        <a:xfrm>
          <a:off x="4686300" y="15471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89,374</a:t>
          </a:r>
          <a:endParaRPr kumimoji="1" lang="ja-JP" altLang="en-US" sz="1000" b="1">
            <a:latin typeface="ＭＳ Ｐゴシック"/>
          </a:endParaRPr>
        </a:p>
      </xdr:txBody>
    </xdr:sp>
    <xdr:clientData/>
  </xdr:oneCellAnchor>
  <xdr:twoCellAnchor>
    <xdr:from>
      <xdr:col>6</xdr:col>
      <xdr:colOff>422275</xdr:colOff>
      <xdr:row>91</xdr:row>
      <xdr:rowOff>94475</xdr:rowOff>
    </xdr:from>
    <xdr:to>
      <xdr:col>6</xdr:col>
      <xdr:colOff>600075</xdr:colOff>
      <xdr:row>91</xdr:row>
      <xdr:rowOff>94475</xdr:rowOff>
    </xdr:to>
    <xdr:cxnSp macro="">
      <xdr:nvCxnSpPr>
        <xdr:cNvPr id="230" name="直線コネクタ 229"/>
        <xdr:cNvCxnSpPr/>
      </xdr:nvCxnSpPr>
      <xdr:spPr>
        <a:xfrm>
          <a:off x="4546600" y="156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97389</xdr:rowOff>
    </xdr:from>
    <xdr:to>
      <xdr:col>6</xdr:col>
      <xdr:colOff>511175</xdr:colOff>
      <xdr:row>96</xdr:row>
      <xdr:rowOff>105372</xdr:rowOff>
    </xdr:to>
    <xdr:cxnSp macro="">
      <xdr:nvCxnSpPr>
        <xdr:cNvPr id="231" name="直線コネクタ 230"/>
        <xdr:cNvCxnSpPr/>
      </xdr:nvCxnSpPr>
      <xdr:spPr>
        <a:xfrm>
          <a:off x="3797300" y="16556589"/>
          <a:ext cx="838200" cy="7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38282</xdr:rowOff>
    </xdr:from>
    <xdr:ext cx="534377" cy="259045"/>
    <xdr:sp macro="" textlink="">
      <xdr:nvSpPr>
        <xdr:cNvPr id="232" name="扶助費平均値テキスト"/>
        <xdr:cNvSpPr txBox="1"/>
      </xdr:nvSpPr>
      <xdr:spPr>
        <a:xfrm>
          <a:off x="4686300" y="1615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54,858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15405</xdr:rowOff>
    </xdr:from>
    <xdr:to>
      <xdr:col>6</xdr:col>
      <xdr:colOff>561975</xdr:colOff>
      <xdr:row>95</xdr:row>
      <xdr:rowOff>117005</xdr:rowOff>
    </xdr:to>
    <xdr:sp macro="" textlink="">
      <xdr:nvSpPr>
        <xdr:cNvPr id="233" name="フローチャート : 判断 232"/>
        <xdr:cNvSpPr/>
      </xdr:nvSpPr>
      <xdr:spPr>
        <a:xfrm>
          <a:off x="4584700" y="163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97389</xdr:rowOff>
    </xdr:from>
    <xdr:to>
      <xdr:col>5</xdr:col>
      <xdr:colOff>358775</xdr:colOff>
      <xdr:row>97</xdr:row>
      <xdr:rowOff>8713</xdr:rowOff>
    </xdr:to>
    <xdr:cxnSp macro="">
      <xdr:nvCxnSpPr>
        <xdr:cNvPr id="234" name="直線コネクタ 233"/>
        <xdr:cNvCxnSpPr/>
      </xdr:nvCxnSpPr>
      <xdr:spPr>
        <a:xfrm flipV="1">
          <a:off x="2908300" y="16556589"/>
          <a:ext cx="889000" cy="82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57868</xdr:rowOff>
    </xdr:from>
    <xdr:to>
      <xdr:col>5</xdr:col>
      <xdr:colOff>409575</xdr:colOff>
      <xdr:row>95</xdr:row>
      <xdr:rowOff>159468</xdr:rowOff>
    </xdr:to>
    <xdr:sp macro="" textlink="">
      <xdr:nvSpPr>
        <xdr:cNvPr id="235" name="フローチャート : 判断 234"/>
        <xdr:cNvSpPr/>
      </xdr:nvSpPr>
      <xdr:spPr>
        <a:xfrm>
          <a:off x="3746500" y="1634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4545</xdr:rowOff>
    </xdr:from>
    <xdr:ext cx="534377" cy="259045"/>
    <xdr:sp macro="" textlink="">
      <xdr:nvSpPr>
        <xdr:cNvPr id="236" name="テキスト ボックス 235"/>
        <xdr:cNvSpPr txBox="1"/>
      </xdr:nvSpPr>
      <xdr:spPr>
        <a:xfrm>
          <a:off x="3530111" y="1612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52,629</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8713</xdr:rowOff>
    </xdr:from>
    <xdr:to>
      <xdr:col>4</xdr:col>
      <xdr:colOff>155575</xdr:colOff>
      <xdr:row>97</xdr:row>
      <xdr:rowOff>55118</xdr:rowOff>
    </xdr:to>
    <xdr:cxnSp macro="">
      <xdr:nvCxnSpPr>
        <xdr:cNvPr id="237" name="直線コネクタ 236"/>
        <xdr:cNvCxnSpPr/>
      </xdr:nvCxnSpPr>
      <xdr:spPr>
        <a:xfrm flipV="1">
          <a:off x="2019300" y="16639363"/>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167215</xdr:rowOff>
    </xdr:from>
    <xdr:to>
      <xdr:col>4</xdr:col>
      <xdr:colOff>206375</xdr:colOff>
      <xdr:row>96</xdr:row>
      <xdr:rowOff>97365</xdr:rowOff>
    </xdr:to>
    <xdr:sp macro="" textlink="">
      <xdr:nvSpPr>
        <xdr:cNvPr id="238" name="フローチャート : 判断 237"/>
        <xdr:cNvSpPr/>
      </xdr:nvSpPr>
      <xdr:spPr>
        <a:xfrm>
          <a:off x="2857500" y="1645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113892</xdr:rowOff>
    </xdr:from>
    <xdr:ext cx="534377" cy="259045"/>
    <xdr:sp macro="" textlink="">
      <xdr:nvSpPr>
        <xdr:cNvPr id="239" name="テキスト ボックス 238"/>
        <xdr:cNvSpPr txBox="1"/>
      </xdr:nvSpPr>
      <xdr:spPr>
        <a:xfrm>
          <a:off x="2641111" y="162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46,889</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30925</xdr:rowOff>
    </xdr:from>
    <xdr:to>
      <xdr:col>2</xdr:col>
      <xdr:colOff>638175</xdr:colOff>
      <xdr:row>97</xdr:row>
      <xdr:rowOff>55118</xdr:rowOff>
    </xdr:to>
    <xdr:cxnSp macro="">
      <xdr:nvCxnSpPr>
        <xdr:cNvPr id="240" name="直線コネクタ 239"/>
        <xdr:cNvCxnSpPr/>
      </xdr:nvCxnSpPr>
      <xdr:spPr>
        <a:xfrm>
          <a:off x="1130300" y="16661575"/>
          <a:ext cx="889000" cy="24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6241</xdr:rowOff>
    </xdr:from>
    <xdr:to>
      <xdr:col>3</xdr:col>
      <xdr:colOff>3175</xdr:colOff>
      <xdr:row>96</xdr:row>
      <xdr:rowOff>107841</xdr:rowOff>
    </xdr:to>
    <xdr:sp macro="" textlink="">
      <xdr:nvSpPr>
        <xdr:cNvPr id="241" name="フローチャート : 判断 240"/>
        <xdr:cNvSpPr/>
      </xdr:nvSpPr>
      <xdr:spPr>
        <a:xfrm>
          <a:off x="1968500" y="1646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124368</xdr:rowOff>
    </xdr:from>
    <xdr:ext cx="534377" cy="259045"/>
    <xdr:sp macro="" textlink="">
      <xdr:nvSpPr>
        <xdr:cNvPr id="242" name="テキスト ボックス 241"/>
        <xdr:cNvSpPr txBox="1"/>
      </xdr:nvSpPr>
      <xdr:spPr>
        <a:xfrm>
          <a:off x="1752111" y="16240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31065</xdr:rowOff>
    </xdr:from>
    <xdr:to>
      <xdr:col>1</xdr:col>
      <xdr:colOff>485775</xdr:colOff>
      <xdr:row>95</xdr:row>
      <xdr:rowOff>132665</xdr:rowOff>
    </xdr:to>
    <xdr:sp macro="" textlink="">
      <xdr:nvSpPr>
        <xdr:cNvPr id="243" name="フローチャート : 判断 242"/>
        <xdr:cNvSpPr/>
      </xdr:nvSpPr>
      <xdr:spPr>
        <a:xfrm>
          <a:off x="1079500" y="1631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149192</xdr:rowOff>
    </xdr:from>
    <xdr:ext cx="534377" cy="259045"/>
    <xdr:sp macro="" textlink="">
      <xdr:nvSpPr>
        <xdr:cNvPr id="244" name="テキスト ボックス 243"/>
        <xdr:cNvSpPr txBox="1"/>
      </xdr:nvSpPr>
      <xdr:spPr>
        <a:xfrm>
          <a:off x="863111" y="16094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54,036</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54572</xdr:rowOff>
    </xdr:from>
    <xdr:to>
      <xdr:col>6</xdr:col>
      <xdr:colOff>561975</xdr:colOff>
      <xdr:row>96</xdr:row>
      <xdr:rowOff>156172</xdr:rowOff>
    </xdr:to>
    <xdr:sp macro="" textlink="">
      <xdr:nvSpPr>
        <xdr:cNvPr id="250" name="円/楕円 249"/>
        <xdr:cNvSpPr/>
      </xdr:nvSpPr>
      <xdr:spPr>
        <a:xfrm>
          <a:off x="4584700" y="165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32999</xdr:rowOff>
    </xdr:from>
    <xdr:ext cx="534377" cy="259045"/>
    <xdr:sp macro="" textlink="">
      <xdr:nvSpPr>
        <xdr:cNvPr id="251" name="扶助費該当値テキスト"/>
        <xdr:cNvSpPr txBox="1"/>
      </xdr:nvSpPr>
      <xdr:spPr>
        <a:xfrm>
          <a:off x="4686300" y="16492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43,802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46589</xdr:rowOff>
    </xdr:from>
    <xdr:to>
      <xdr:col>5</xdr:col>
      <xdr:colOff>409575</xdr:colOff>
      <xdr:row>96</xdr:row>
      <xdr:rowOff>148189</xdr:rowOff>
    </xdr:to>
    <xdr:sp macro="" textlink="">
      <xdr:nvSpPr>
        <xdr:cNvPr id="252" name="円/楕円 251"/>
        <xdr:cNvSpPr/>
      </xdr:nvSpPr>
      <xdr:spPr>
        <a:xfrm>
          <a:off x="3746500" y="16505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139316</xdr:rowOff>
    </xdr:from>
    <xdr:ext cx="534377" cy="259045"/>
    <xdr:sp macro="" textlink="">
      <xdr:nvSpPr>
        <xdr:cNvPr id="253" name="テキスト ボックス 252"/>
        <xdr:cNvSpPr txBox="1"/>
      </xdr:nvSpPr>
      <xdr:spPr>
        <a:xfrm>
          <a:off x="3530111" y="1659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44,221</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129363</xdr:rowOff>
    </xdr:from>
    <xdr:to>
      <xdr:col>4</xdr:col>
      <xdr:colOff>206375</xdr:colOff>
      <xdr:row>97</xdr:row>
      <xdr:rowOff>59513</xdr:rowOff>
    </xdr:to>
    <xdr:sp macro="" textlink="">
      <xdr:nvSpPr>
        <xdr:cNvPr id="254" name="円/楕円 253"/>
        <xdr:cNvSpPr/>
      </xdr:nvSpPr>
      <xdr:spPr>
        <a:xfrm>
          <a:off x="2857500" y="16588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50640</xdr:rowOff>
    </xdr:from>
    <xdr:ext cx="534377" cy="259045"/>
    <xdr:sp macro="" textlink="">
      <xdr:nvSpPr>
        <xdr:cNvPr id="255" name="テキスト ボックス 254"/>
        <xdr:cNvSpPr txBox="1"/>
      </xdr:nvSpPr>
      <xdr:spPr>
        <a:xfrm>
          <a:off x="2641111" y="16681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4318</xdr:rowOff>
    </xdr:from>
    <xdr:to>
      <xdr:col>3</xdr:col>
      <xdr:colOff>3175</xdr:colOff>
      <xdr:row>97</xdr:row>
      <xdr:rowOff>105918</xdr:rowOff>
    </xdr:to>
    <xdr:sp macro="" textlink="">
      <xdr:nvSpPr>
        <xdr:cNvPr id="256" name="円/楕円 255"/>
        <xdr:cNvSpPr/>
      </xdr:nvSpPr>
      <xdr:spPr>
        <a:xfrm>
          <a:off x="1968500" y="16634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97045</xdr:rowOff>
    </xdr:from>
    <xdr:ext cx="534377" cy="259045"/>
    <xdr:sp macro="" textlink="">
      <xdr:nvSpPr>
        <xdr:cNvPr id="257" name="テキスト ボックス 256"/>
        <xdr:cNvSpPr txBox="1"/>
      </xdr:nvSpPr>
      <xdr:spPr>
        <a:xfrm>
          <a:off x="1752111" y="1672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37,440</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151575</xdr:rowOff>
    </xdr:from>
    <xdr:to>
      <xdr:col>1</xdr:col>
      <xdr:colOff>485775</xdr:colOff>
      <xdr:row>97</xdr:row>
      <xdr:rowOff>81725</xdr:rowOff>
    </xdr:to>
    <xdr:sp macro="" textlink="">
      <xdr:nvSpPr>
        <xdr:cNvPr id="258" name="円/楕円 257"/>
        <xdr:cNvSpPr/>
      </xdr:nvSpPr>
      <xdr:spPr>
        <a:xfrm>
          <a:off x="1079500" y="16610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72852</xdr:rowOff>
    </xdr:from>
    <xdr:ext cx="534377" cy="259045"/>
    <xdr:sp macro="" textlink="">
      <xdr:nvSpPr>
        <xdr:cNvPr id="259" name="テキスト ボックス 258"/>
        <xdr:cNvSpPr txBox="1"/>
      </xdr:nvSpPr>
      <xdr:spPr>
        <a:xfrm>
          <a:off x="863111" y="16703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38,710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37,152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139700</xdr:rowOff>
    </xdr:from>
    <xdr:to>
      <xdr:col>16</xdr:col>
      <xdr:colOff>307975</xdr:colOff>
      <xdr:row>38</xdr:row>
      <xdr:rowOff>139700</xdr:rowOff>
    </xdr:to>
    <xdr:cxnSp macro="">
      <xdr:nvCxnSpPr>
        <xdr:cNvPr id="271" name="直線コネクタ 270"/>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168927</xdr:rowOff>
    </xdr:from>
    <xdr:ext cx="531299" cy="259045"/>
    <xdr:sp macro="" textlink="">
      <xdr:nvSpPr>
        <xdr:cNvPr id="272" name="テキスト ボックス 271"/>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3" name="直線コネクタ 272"/>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74" name="テキスト ボックス 273"/>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5" name="直線コネクタ 274"/>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76" name="テキスト ボックス 275"/>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7" name="直線コネクタ 276"/>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78" name="テキスト ボックス 277"/>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14583</xdr:rowOff>
    </xdr:from>
    <xdr:to>
      <xdr:col>15</xdr:col>
      <xdr:colOff>180340</xdr:colOff>
      <xdr:row>39</xdr:row>
      <xdr:rowOff>32743</xdr:rowOff>
    </xdr:to>
    <xdr:cxnSp macro="">
      <xdr:nvCxnSpPr>
        <xdr:cNvPr id="282" name="直線コネクタ 281"/>
        <xdr:cNvCxnSpPr/>
      </xdr:nvCxnSpPr>
      <xdr:spPr>
        <a:xfrm flipV="1">
          <a:off x="10475595" y="5158083"/>
          <a:ext cx="1270" cy="1561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36570</xdr:rowOff>
    </xdr:from>
    <xdr:ext cx="534377" cy="259045"/>
    <xdr:sp macro="" textlink="">
      <xdr:nvSpPr>
        <xdr:cNvPr id="283" name="補助費等最小値テキスト"/>
        <xdr:cNvSpPr txBox="1"/>
      </xdr:nvSpPr>
      <xdr:spPr>
        <a:xfrm>
          <a:off x="10528300" y="6723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42,947</a:t>
          </a:r>
          <a:endParaRPr kumimoji="1" lang="ja-JP" altLang="en-US" sz="1000" b="1">
            <a:latin typeface="ＭＳ Ｐゴシック"/>
          </a:endParaRPr>
        </a:p>
      </xdr:txBody>
    </xdr:sp>
    <xdr:clientData/>
  </xdr:oneCellAnchor>
  <xdr:twoCellAnchor>
    <xdr:from>
      <xdr:col>15</xdr:col>
      <xdr:colOff>92075</xdr:colOff>
      <xdr:row>39</xdr:row>
      <xdr:rowOff>32743</xdr:rowOff>
    </xdr:from>
    <xdr:to>
      <xdr:col>15</xdr:col>
      <xdr:colOff>269875</xdr:colOff>
      <xdr:row>39</xdr:row>
      <xdr:rowOff>32743</xdr:rowOff>
    </xdr:to>
    <xdr:cxnSp macro="">
      <xdr:nvCxnSpPr>
        <xdr:cNvPr id="284" name="直線コネクタ 283"/>
        <xdr:cNvCxnSpPr/>
      </xdr:nvCxnSpPr>
      <xdr:spPr>
        <a:xfrm>
          <a:off x="10388600" y="6719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132710</xdr:rowOff>
    </xdr:from>
    <xdr:ext cx="599010" cy="259045"/>
    <xdr:sp macro="" textlink="">
      <xdr:nvSpPr>
        <xdr:cNvPr id="285" name="補助費等最大値テキスト"/>
        <xdr:cNvSpPr txBox="1"/>
      </xdr:nvSpPr>
      <xdr:spPr>
        <a:xfrm>
          <a:off x="10528300" y="4933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213,683</a:t>
          </a:r>
          <a:endParaRPr kumimoji="1" lang="ja-JP" altLang="en-US" sz="1000" b="1">
            <a:latin typeface="ＭＳ Ｐゴシック"/>
          </a:endParaRPr>
        </a:p>
      </xdr:txBody>
    </xdr:sp>
    <xdr:clientData/>
  </xdr:oneCellAnchor>
  <xdr:twoCellAnchor>
    <xdr:from>
      <xdr:col>15</xdr:col>
      <xdr:colOff>92075</xdr:colOff>
      <xdr:row>30</xdr:row>
      <xdr:rowOff>14583</xdr:rowOff>
    </xdr:from>
    <xdr:to>
      <xdr:col>15</xdr:col>
      <xdr:colOff>269875</xdr:colOff>
      <xdr:row>30</xdr:row>
      <xdr:rowOff>14583</xdr:rowOff>
    </xdr:to>
    <xdr:cxnSp macro="">
      <xdr:nvCxnSpPr>
        <xdr:cNvPr id="286" name="直線コネクタ 285"/>
        <xdr:cNvCxnSpPr/>
      </xdr:nvCxnSpPr>
      <xdr:spPr>
        <a:xfrm>
          <a:off x="10388600" y="5158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115139</xdr:rowOff>
    </xdr:from>
    <xdr:to>
      <xdr:col>15</xdr:col>
      <xdr:colOff>180975</xdr:colOff>
      <xdr:row>38</xdr:row>
      <xdr:rowOff>59672</xdr:rowOff>
    </xdr:to>
    <xdr:cxnSp macro="">
      <xdr:nvCxnSpPr>
        <xdr:cNvPr id="287" name="直線コネクタ 286"/>
        <xdr:cNvCxnSpPr/>
      </xdr:nvCxnSpPr>
      <xdr:spPr>
        <a:xfrm flipV="1">
          <a:off x="9639300" y="6287339"/>
          <a:ext cx="838200" cy="28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63085</xdr:rowOff>
    </xdr:from>
    <xdr:ext cx="534377" cy="259045"/>
    <xdr:sp macro="" textlink="">
      <xdr:nvSpPr>
        <xdr:cNvPr id="288" name="補助費等平均値テキスト"/>
        <xdr:cNvSpPr txBox="1"/>
      </xdr:nvSpPr>
      <xdr:spPr>
        <a:xfrm>
          <a:off x="10528300" y="606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92,825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40208</xdr:rowOff>
    </xdr:from>
    <xdr:to>
      <xdr:col>15</xdr:col>
      <xdr:colOff>231775</xdr:colOff>
      <xdr:row>36</xdr:row>
      <xdr:rowOff>141808</xdr:rowOff>
    </xdr:to>
    <xdr:sp macro="" textlink="">
      <xdr:nvSpPr>
        <xdr:cNvPr id="289" name="フローチャート : 判断 288"/>
        <xdr:cNvSpPr/>
      </xdr:nvSpPr>
      <xdr:spPr>
        <a:xfrm>
          <a:off x="10426700" y="62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3601</xdr:rowOff>
    </xdr:from>
    <xdr:to>
      <xdr:col>14</xdr:col>
      <xdr:colOff>28575</xdr:colOff>
      <xdr:row>38</xdr:row>
      <xdr:rowOff>59672</xdr:rowOff>
    </xdr:to>
    <xdr:cxnSp macro="">
      <xdr:nvCxnSpPr>
        <xdr:cNvPr id="290" name="直線コネクタ 289"/>
        <xdr:cNvCxnSpPr/>
      </xdr:nvCxnSpPr>
      <xdr:spPr>
        <a:xfrm>
          <a:off x="8750300" y="6518701"/>
          <a:ext cx="889000" cy="56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907</xdr:rowOff>
    </xdr:from>
    <xdr:to>
      <xdr:col>14</xdr:col>
      <xdr:colOff>79375</xdr:colOff>
      <xdr:row>37</xdr:row>
      <xdr:rowOff>102507</xdr:rowOff>
    </xdr:to>
    <xdr:sp macro="" textlink="">
      <xdr:nvSpPr>
        <xdr:cNvPr id="291" name="フローチャート : 判断 290"/>
        <xdr:cNvSpPr/>
      </xdr:nvSpPr>
      <xdr:spPr>
        <a:xfrm>
          <a:off x="9588500" y="634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119034</xdr:rowOff>
    </xdr:from>
    <xdr:ext cx="534377" cy="259045"/>
    <xdr:sp macro="" textlink="">
      <xdr:nvSpPr>
        <xdr:cNvPr id="292" name="テキスト ボックス 291"/>
        <xdr:cNvSpPr txBox="1"/>
      </xdr:nvSpPr>
      <xdr:spPr>
        <a:xfrm>
          <a:off x="9372111" y="6119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78,373</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144784</xdr:rowOff>
    </xdr:from>
    <xdr:to>
      <xdr:col>12</xdr:col>
      <xdr:colOff>511175</xdr:colOff>
      <xdr:row>38</xdr:row>
      <xdr:rowOff>3601</xdr:rowOff>
    </xdr:to>
    <xdr:cxnSp macro="">
      <xdr:nvCxnSpPr>
        <xdr:cNvPr id="293" name="直線コネクタ 292"/>
        <xdr:cNvCxnSpPr/>
      </xdr:nvCxnSpPr>
      <xdr:spPr>
        <a:xfrm>
          <a:off x="7861300" y="6488434"/>
          <a:ext cx="889000" cy="3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128247</xdr:rowOff>
    </xdr:from>
    <xdr:to>
      <xdr:col>12</xdr:col>
      <xdr:colOff>561975</xdr:colOff>
      <xdr:row>38</xdr:row>
      <xdr:rowOff>58396</xdr:rowOff>
    </xdr:to>
    <xdr:sp macro="" textlink="">
      <xdr:nvSpPr>
        <xdr:cNvPr id="294" name="フローチャート : 判断 293"/>
        <xdr:cNvSpPr/>
      </xdr:nvSpPr>
      <xdr:spPr>
        <a:xfrm>
          <a:off x="8699500" y="647189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38</xdr:row>
      <xdr:rowOff>49523</xdr:rowOff>
    </xdr:from>
    <xdr:ext cx="534377" cy="259045"/>
    <xdr:sp macro="" textlink="">
      <xdr:nvSpPr>
        <xdr:cNvPr id="295" name="テキスト ボックス 294"/>
        <xdr:cNvSpPr txBox="1"/>
      </xdr:nvSpPr>
      <xdr:spPr>
        <a:xfrm>
          <a:off x="8483111" y="6564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64,447</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97747</xdr:rowOff>
    </xdr:from>
    <xdr:to>
      <xdr:col>11</xdr:col>
      <xdr:colOff>307975</xdr:colOff>
      <xdr:row>37</xdr:row>
      <xdr:rowOff>144784</xdr:rowOff>
    </xdr:to>
    <xdr:cxnSp macro="">
      <xdr:nvCxnSpPr>
        <xdr:cNvPr id="296" name="直線コネクタ 295"/>
        <xdr:cNvCxnSpPr/>
      </xdr:nvCxnSpPr>
      <xdr:spPr>
        <a:xfrm>
          <a:off x="6972300" y="6441397"/>
          <a:ext cx="889000" cy="4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149561</xdr:rowOff>
    </xdr:from>
    <xdr:to>
      <xdr:col>11</xdr:col>
      <xdr:colOff>358775</xdr:colOff>
      <xdr:row>38</xdr:row>
      <xdr:rowOff>79711</xdr:rowOff>
    </xdr:to>
    <xdr:sp macro="" textlink="">
      <xdr:nvSpPr>
        <xdr:cNvPr id="297" name="フローチャート : 判断 296"/>
        <xdr:cNvSpPr/>
      </xdr:nvSpPr>
      <xdr:spPr>
        <a:xfrm>
          <a:off x="7810500" y="649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38</xdr:row>
      <xdr:rowOff>70838</xdr:rowOff>
    </xdr:from>
    <xdr:ext cx="534377" cy="259045"/>
    <xdr:sp macro="" textlink="">
      <xdr:nvSpPr>
        <xdr:cNvPr id="298" name="テキスト ボックス 297"/>
        <xdr:cNvSpPr txBox="1"/>
      </xdr:nvSpPr>
      <xdr:spPr>
        <a:xfrm>
          <a:off x="7594111" y="6585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62,116</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96654</xdr:rowOff>
    </xdr:from>
    <xdr:to>
      <xdr:col>10</xdr:col>
      <xdr:colOff>155575</xdr:colOff>
      <xdr:row>38</xdr:row>
      <xdr:rowOff>26805</xdr:rowOff>
    </xdr:to>
    <xdr:sp macro="" textlink="">
      <xdr:nvSpPr>
        <xdr:cNvPr id="299" name="フローチャート : 判断 298"/>
        <xdr:cNvSpPr/>
      </xdr:nvSpPr>
      <xdr:spPr>
        <a:xfrm>
          <a:off x="6921500" y="64403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38</xdr:row>
      <xdr:rowOff>17931</xdr:rowOff>
    </xdr:from>
    <xdr:ext cx="534377" cy="259045"/>
    <xdr:sp macro="" textlink="">
      <xdr:nvSpPr>
        <xdr:cNvPr id="300" name="テキスト ボックス 299"/>
        <xdr:cNvSpPr txBox="1"/>
      </xdr:nvSpPr>
      <xdr:spPr>
        <a:xfrm>
          <a:off x="6705111" y="653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64339</xdr:rowOff>
    </xdr:from>
    <xdr:to>
      <xdr:col>15</xdr:col>
      <xdr:colOff>231775</xdr:colOff>
      <xdr:row>36</xdr:row>
      <xdr:rowOff>165939</xdr:rowOff>
    </xdr:to>
    <xdr:sp macro="" textlink="">
      <xdr:nvSpPr>
        <xdr:cNvPr id="306" name="円/楕円 305"/>
        <xdr:cNvSpPr/>
      </xdr:nvSpPr>
      <xdr:spPr>
        <a:xfrm>
          <a:off x="10426700" y="623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42766</xdr:rowOff>
    </xdr:from>
    <xdr:ext cx="534377" cy="259045"/>
    <xdr:sp macro="" textlink="">
      <xdr:nvSpPr>
        <xdr:cNvPr id="307" name="補助費等該当値テキスト"/>
        <xdr:cNvSpPr txBox="1"/>
      </xdr:nvSpPr>
      <xdr:spPr>
        <a:xfrm>
          <a:off x="10528300" y="6214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90,186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8872</xdr:rowOff>
    </xdr:from>
    <xdr:to>
      <xdr:col>14</xdr:col>
      <xdr:colOff>79375</xdr:colOff>
      <xdr:row>38</xdr:row>
      <xdr:rowOff>110472</xdr:rowOff>
    </xdr:to>
    <xdr:sp macro="" textlink="">
      <xdr:nvSpPr>
        <xdr:cNvPr id="308" name="円/楕円 307"/>
        <xdr:cNvSpPr/>
      </xdr:nvSpPr>
      <xdr:spPr>
        <a:xfrm>
          <a:off x="9588500" y="652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101599</xdr:rowOff>
    </xdr:from>
    <xdr:ext cx="534377" cy="259045"/>
    <xdr:sp macro="" textlink="">
      <xdr:nvSpPr>
        <xdr:cNvPr id="309" name="テキスト ボックス 308"/>
        <xdr:cNvSpPr txBox="1"/>
      </xdr:nvSpPr>
      <xdr:spPr>
        <a:xfrm>
          <a:off x="9372111" y="6616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58,752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124251</xdr:rowOff>
    </xdr:from>
    <xdr:to>
      <xdr:col>12</xdr:col>
      <xdr:colOff>561975</xdr:colOff>
      <xdr:row>38</xdr:row>
      <xdr:rowOff>54401</xdr:rowOff>
    </xdr:to>
    <xdr:sp macro="" textlink="">
      <xdr:nvSpPr>
        <xdr:cNvPr id="310" name="円/楕円 309"/>
        <xdr:cNvSpPr/>
      </xdr:nvSpPr>
      <xdr:spPr>
        <a:xfrm>
          <a:off x="8699500" y="6467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70928</xdr:rowOff>
    </xdr:from>
    <xdr:ext cx="534377" cy="259045"/>
    <xdr:sp macro="" textlink="">
      <xdr:nvSpPr>
        <xdr:cNvPr id="311" name="テキスト ボックス 310"/>
        <xdr:cNvSpPr txBox="1"/>
      </xdr:nvSpPr>
      <xdr:spPr>
        <a:xfrm>
          <a:off x="8483111" y="624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64,884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93984</xdr:rowOff>
    </xdr:from>
    <xdr:to>
      <xdr:col>11</xdr:col>
      <xdr:colOff>358775</xdr:colOff>
      <xdr:row>38</xdr:row>
      <xdr:rowOff>24134</xdr:rowOff>
    </xdr:to>
    <xdr:sp macro="" textlink="">
      <xdr:nvSpPr>
        <xdr:cNvPr id="312" name="円/楕円 311"/>
        <xdr:cNvSpPr/>
      </xdr:nvSpPr>
      <xdr:spPr>
        <a:xfrm>
          <a:off x="7810500" y="643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40661</xdr:rowOff>
    </xdr:from>
    <xdr:ext cx="534377" cy="259045"/>
    <xdr:sp macro="" textlink="">
      <xdr:nvSpPr>
        <xdr:cNvPr id="313" name="テキスト ボックス 312"/>
        <xdr:cNvSpPr txBox="1"/>
      </xdr:nvSpPr>
      <xdr:spPr>
        <a:xfrm>
          <a:off x="7594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68,194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46947</xdr:rowOff>
    </xdr:from>
    <xdr:to>
      <xdr:col>10</xdr:col>
      <xdr:colOff>155575</xdr:colOff>
      <xdr:row>37</xdr:row>
      <xdr:rowOff>148547</xdr:rowOff>
    </xdr:to>
    <xdr:sp macro="" textlink="">
      <xdr:nvSpPr>
        <xdr:cNvPr id="314" name="円/楕円 313"/>
        <xdr:cNvSpPr/>
      </xdr:nvSpPr>
      <xdr:spPr>
        <a:xfrm>
          <a:off x="6921500" y="639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165074</xdr:rowOff>
    </xdr:from>
    <xdr:ext cx="534377" cy="259045"/>
    <xdr:sp macro="" textlink="">
      <xdr:nvSpPr>
        <xdr:cNvPr id="315" name="テキスト ボックス 314"/>
        <xdr:cNvSpPr txBox="1"/>
      </xdr:nvSpPr>
      <xdr:spPr>
        <a:xfrm>
          <a:off x="6705111" y="616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73,338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65,592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144434</xdr:rowOff>
    </xdr:from>
    <xdr:ext cx="685572" cy="259045"/>
    <xdr:sp macro="" textlink="">
      <xdr:nvSpPr>
        <xdr:cNvPr id="329" name="テキスト ボックス 328"/>
        <xdr:cNvSpPr txBox="1"/>
      </xdr:nvSpPr>
      <xdr:spPr>
        <a:xfrm>
          <a:off x="5918428" y="9745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160762</xdr:rowOff>
    </xdr:from>
    <xdr:ext cx="685572" cy="259045"/>
    <xdr:sp macro="" textlink="">
      <xdr:nvSpPr>
        <xdr:cNvPr id="331" name="テキスト ボックス 330"/>
        <xdr:cNvSpPr txBox="1"/>
      </xdr:nvSpPr>
      <xdr:spPr>
        <a:xfrm>
          <a:off x="5918428" y="9419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5642</xdr:rowOff>
    </xdr:from>
    <xdr:ext cx="685572" cy="259045"/>
    <xdr:sp macro="" textlink="">
      <xdr:nvSpPr>
        <xdr:cNvPr id="333" name="テキスト ボックス 332"/>
        <xdr:cNvSpPr txBox="1"/>
      </xdr:nvSpPr>
      <xdr:spPr>
        <a:xfrm>
          <a:off x="5918428" y="9092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5" name="テキスト ボックス 334"/>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7" name="テキスト ボックス 336"/>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46310</xdr:rowOff>
    </xdr:from>
    <xdr:to>
      <xdr:col>15</xdr:col>
      <xdr:colOff>180340</xdr:colOff>
      <xdr:row>59</xdr:row>
      <xdr:rowOff>93983</xdr:rowOff>
    </xdr:to>
    <xdr:cxnSp macro="">
      <xdr:nvCxnSpPr>
        <xdr:cNvPr id="341" name="直線コネクタ 340"/>
        <xdr:cNvCxnSpPr/>
      </xdr:nvCxnSpPr>
      <xdr:spPr>
        <a:xfrm flipV="1">
          <a:off x="10475595" y="8790260"/>
          <a:ext cx="1270" cy="1419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111505</xdr:rowOff>
    </xdr:from>
    <xdr:ext cx="534377" cy="259045"/>
    <xdr:sp macro="" textlink="">
      <xdr:nvSpPr>
        <xdr:cNvPr id="342" name="普通建設事業費最小値テキスト"/>
        <xdr:cNvSpPr txBox="1"/>
      </xdr:nvSpPr>
      <xdr:spPr>
        <a:xfrm>
          <a:off x="10528300" y="10227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14,992</a:t>
          </a:r>
          <a:endParaRPr kumimoji="1" lang="ja-JP" altLang="en-US" sz="1000" b="1">
            <a:latin typeface="ＭＳ Ｐゴシック"/>
          </a:endParaRPr>
        </a:p>
      </xdr:txBody>
    </xdr:sp>
    <xdr:clientData/>
  </xdr:oneCellAnchor>
  <xdr:twoCellAnchor>
    <xdr:from>
      <xdr:col>15</xdr:col>
      <xdr:colOff>92075</xdr:colOff>
      <xdr:row>59</xdr:row>
      <xdr:rowOff>93983</xdr:rowOff>
    </xdr:from>
    <xdr:to>
      <xdr:col>15</xdr:col>
      <xdr:colOff>269875</xdr:colOff>
      <xdr:row>59</xdr:row>
      <xdr:rowOff>93983</xdr:rowOff>
    </xdr:to>
    <xdr:cxnSp macro="">
      <xdr:nvCxnSpPr>
        <xdr:cNvPr id="343" name="直線コネクタ 342"/>
        <xdr:cNvCxnSpPr/>
      </xdr:nvCxnSpPr>
      <xdr:spPr>
        <a:xfrm>
          <a:off x="10388600" y="10209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164437</xdr:rowOff>
    </xdr:from>
    <xdr:ext cx="690189" cy="259045"/>
    <xdr:sp macro="" textlink="">
      <xdr:nvSpPr>
        <xdr:cNvPr id="344" name="普通建設事業費最大値テキスト"/>
        <xdr:cNvSpPr txBox="1"/>
      </xdr:nvSpPr>
      <xdr:spPr>
        <a:xfrm>
          <a:off x="10528300" y="856548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4,360,971</a:t>
          </a:r>
          <a:endParaRPr kumimoji="1" lang="ja-JP" altLang="en-US" sz="1000" b="1">
            <a:latin typeface="ＭＳ Ｐゴシック"/>
          </a:endParaRPr>
        </a:p>
      </xdr:txBody>
    </xdr:sp>
    <xdr:clientData/>
  </xdr:oneCellAnchor>
  <xdr:twoCellAnchor>
    <xdr:from>
      <xdr:col>15</xdr:col>
      <xdr:colOff>92075</xdr:colOff>
      <xdr:row>51</xdr:row>
      <xdr:rowOff>46310</xdr:rowOff>
    </xdr:from>
    <xdr:to>
      <xdr:col>15</xdr:col>
      <xdr:colOff>269875</xdr:colOff>
      <xdr:row>51</xdr:row>
      <xdr:rowOff>46310</xdr:rowOff>
    </xdr:to>
    <xdr:cxnSp macro="">
      <xdr:nvCxnSpPr>
        <xdr:cNvPr id="345" name="直線コネクタ 344"/>
        <xdr:cNvCxnSpPr/>
      </xdr:nvCxnSpPr>
      <xdr:spPr>
        <a:xfrm>
          <a:off x="10388600" y="879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60902</xdr:rowOff>
    </xdr:from>
    <xdr:to>
      <xdr:col>15</xdr:col>
      <xdr:colOff>180975</xdr:colOff>
      <xdr:row>59</xdr:row>
      <xdr:rowOff>93014</xdr:rowOff>
    </xdr:to>
    <xdr:cxnSp macro="">
      <xdr:nvCxnSpPr>
        <xdr:cNvPr id="346" name="直線コネクタ 345"/>
        <xdr:cNvCxnSpPr/>
      </xdr:nvCxnSpPr>
      <xdr:spPr>
        <a:xfrm flipV="1">
          <a:off x="9639300" y="10176452"/>
          <a:ext cx="838200" cy="32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28955</xdr:rowOff>
    </xdr:from>
    <xdr:ext cx="599010" cy="259045"/>
    <xdr:sp macro="" textlink="">
      <xdr:nvSpPr>
        <xdr:cNvPr id="347" name="普通建設事業費平均値テキスト"/>
        <xdr:cNvSpPr txBox="1"/>
      </xdr:nvSpPr>
      <xdr:spPr>
        <a:xfrm>
          <a:off x="10528300" y="99730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128,611</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6078</xdr:rowOff>
    </xdr:from>
    <xdr:to>
      <xdr:col>15</xdr:col>
      <xdr:colOff>231775</xdr:colOff>
      <xdr:row>59</xdr:row>
      <xdr:rowOff>107678</xdr:rowOff>
    </xdr:to>
    <xdr:sp macro="" textlink="">
      <xdr:nvSpPr>
        <xdr:cNvPr id="348" name="フローチャート : 判断 347"/>
        <xdr:cNvSpPr/>
      </xdr:nvSpPr>
      <xdr:spPr>
        <a:xfrm>
          <a:off x="10426700" y="101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93014</xdr:rowOff>
    </xdr:from>
    <xdr:to>
      <xdr:col>14</xdr:col>
      <xdr:colOff>28575</xdr:colOff>
      <xdr:row>59</xdr:row>
      <xdr:rowOff>93014</xdr:rowOff>
    </xdr:to>
    <xdr:cxnSp macro="">
      <xdr:nvCxnSpPr>
        <xdr:cNvPr id="349" name="直線コネクタ 348"/>
        <xdr:cNvCxnSpPr/>
      </xdr:nvCxnSpPr>
      <xdr:spPr>
        <a:xfrm flipV="1">
          <a:off x="8750300" y="10208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167746</xdr:rowOff>
    </xdr:from>
    <xdr:to>
      <xdr:col>14</xdr:col>
      <xdr:colOff>79375</xdr:colOff>
      <xdr:row>59</xdr:row>
      <xdr:rowOff>97896</xdr:rowOff>
    </xdr:to>
    <xdr:sp macro="" textlink="">
      <xdr:nvSpPr>
        <xdr:cNvPr id="350" name="フローチャート : 判断 349"/>
        <xdr:cNvSpPr/>
      </xdr:nvSpPr>
      <xdr:spPr>
        <a:xfrm>
          <a:off x="9588500" y="10111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114423</xdr:rowOff>
    </xdr:from>
    <xdr:ext cx="599010" cy="259045"/>
    <xdr:sp macro="" textlink="">
      <xdr:nvSpPr>
        <xdr:cNvPr id="351" name="テキスト ボックス 350"/>
        <xdr:cNvSpPr txBox="1"/>
      </xdr:nvSpPr>
      <xdr:spPr>
        <a:xfrm>
          <a:off x="9339794" y="9887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158,564</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79631</xdr:rowOff>
    </xdr:from>
    <xdr:to>
      <xdr:col>12</xdr:col>
      <xdr:colOff>511175</xdr:colOff>
      <xdr:row>59</xdr:row>
      <xdr:rowOff>93014</xdr:rowOff>
    </xdr:to>
    <xdr:cxnSp macro="">
      <xdr:nvCxnSpPr>
        <xdr:cNvPr id="352" name="直線コネクタ 351"/>
        <xdr:cNvCxnSpPr/>
      </xdr:nvCxnSpPr>
      <xdr:spPr>
        <a:xfrm>
          <a:off x="7861300" y="10195181"/>
          <a:ext cx="889000" cy="13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13543</xdr:rowOff>
    </xdr:from>
    <xdr:to>
      <xdr:col>12</xdr:col>
      <xdr:colOff>561975</xdr:colOff>
      <xdr:row>59</xdr:row>
      <xdr:rowOff>115143</xdr:rowOff>
    </xdr:to>
    <xdr:sp macro="" textlink="">
      <xdr:nvSpPr>
        <xdr:cNvPr id="353" name="フローチャート : 判断 352"/>
        <xdr:cNvSpPr/>
      </xdr:nvSpPr>
      <xdr:spPr>
        <a:xfrm>
          <a:off x="8699500" y="1012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131670</xdr:rowOff>
    </xdr:from>
    <xdr:ext cx="599010" cy="259045"/>
    <xdr:sp macro="" textlink="">
      <xdr:nvSpPr>
        <xdr:cNvPr id="354" name="テキスト ボックス 353"/>
        <xdr:cNvSpPr txBox="1"/>
      </xdr:nvSpPr>
      <xdr:spPr>
        <a:xfrm>
          <a:off x="8450794" y="990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105,751</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79631</xdr:rowOff>
    </xdr:from>
    <xdr:to>
      <xdr:col>11</xdr:col>
      <xdr:colOff>307975</xdr:colOff>
      <xdr:row>59</xdr:row>
      <xdr:rowOff>85180</xdr:rowOff>
    </xdr:to>
    <xdr:cxnSp macro="">
      <xdr:nvCxnSpPr>
        <xdr:cNvPr id="355" name="直線コネクタ 354"/>
        <xdr:cNvCxnSpPr/>
      </xdr:nvCxnSpPr>
      <xdr:spPr>
        <a:xfrm flipV="1">
          <a:off x="6972300" y="10195181"/>
          <a:ext cx="889000" cy="5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25115</xdr:rowOff>
    </xdr:from>
    <xdr:to>
      <xdr:col>11</xdr:col>
      <xdr:colOff>358775</xdr:colOff>
      <xdr:row>59</xdr:row>
      <xdr:rowOff>126715</xdr:rowOff>
    </xdr:to>
    <xdr:sp macro="" textlink="">
      <xdr:nvSpPr>
        <xdr:cNvPr id="356" name="フローチャート : 判断 355"/>
        <xdr:cNvSpPr/>
      </xdr:nvSpPr>
      <xdr:spPr>
        <a:xfrm>
          <a:off x="7810500" y="10140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143242</xdr:rowOff>
    </xdr:from>
    <xdr:ext cx="534377" cy="259045"/>
    <xdr:sp macro="" textlink="">
      <xdr:nvSpPr>
        <xdr:cNvPr id="357" name="テキスト ボックス 356"/>
        <xdr:cNvSpPr txBox="1"/>
      </xdr:nvSpPr>
      <xdr:spPr>
        <a:xfrm>
          <a:off x="7594111" y="991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70,317</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24327</xdr:rowOff>
    </xdr:from>
    <xdr:to>
      <xdr:col>10</xdr:col>
      <xdr:colOff>155575</xdr:colOff>
      <xdr:row>59</xdr:row>
      <xdr:rowOff>125927</xdr:rowOff>
    </xdr:to>
    <xdr:sp macro="" textlink="">
      <xdr:nvSpPr>
        <xdr:cNvPr id="358" name="フローチャート : 判断 357"/>
        <xdr:cNvSpPr/>
      </xdr:nvSpPr>
      <xdr:spPr>
        <a:xfrm>
          <a:off x="6921500" y="10139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142454</xdr:rowOff>
    </xdr:from>
    <xdr:ext cx="534377" cy="259045"/>
    <xdr:sp macro="" textlink="">
      <xdr:nvSpPr>
        <xdr:cNvPr id="359" name="テキスト ボックス 358"/>
        <xdr:cNvSpPr txBox="1"/>
      </xdr:nvSpPr>
      <xdr:spPr>
        <a:xfrm>
          <a:off x="6705111" y="991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72,729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10102</xdr:rowOff>
    </xdr:from>
    <xdr:to>
      <xdr:col>15</xdr:col>
      <xdr:colOff>231775</xdr:colOff>
      <xdr:row>59</xdr:row>
      <xdr:rowOff>111702</xdr:rowOff>
    </xdr:to>
    <xdr:sp macro="" textlink="">
      <xdr:nvSpPr>
        <xdr:cNvPr id="365" name="円/楕円 364"/>
        <xdr:cNvSpPr/>
      </xdr:nvSpPr>
      <xdr:spPr>
        <a:xfrm>
          <a:off x="10426700" y="10125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155955</xdr:rowOff>
    </xdr:from>
    <xdr:ext cx="599010" cy="259045"/>
    <xdr:sp macro="" textlink="">
      <xdr:nvSpPr>
        <xdr:cNvPr id="366" name="普通建設事業費該当値テキスト"/>
        <xdr:cNvSpPr txBox="1"/>
      </xdr:nvSpPr>
      <xdr:spPr>
        <a:xfrm>
          <a:off x="10528300" y="10100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116,288</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42214</xdr:rowOff>
    </xdr:from>
    <xdr:to>
      <xdr:col>14</xdr:col>
      <xdr:colOff>79375</xdr:colOff>
      <xdr:row>59</xdr:row>
      <xdr:rowOff>143814</xdr:rowOff>
    </xdr:to>
    <xdr:sp macro="" textlink="">
      <xdr:nvSpPr>
        <xdr:cNvPr id="367" name="円/楕円 366"/>
        <xdr:cNvSpPr/>
      </xdr:nvSpPr>
      <xdr:spPr>
        <a:xfrm>
          <a:off x="9588500" y="101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134941</xdr:rowOff>
    </xdr:from>
    <xdr:ext cx="534377" cy="259045"/>
    <xdr:sp macro="" textlink="">
      <xdr:nvSpPr>
        <xdr:cNvPr id="368" name="テキスト ボックス 367"/>
        <xdr:cNvSpPr txBox="1"/>
      </xdr:nvSpPr>
      <xdr:spPr>
        <a:xfrm>
          <a:off x="9372111" y="102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17,959</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42214</xdr:rowOff>
    </xdr:from>
    <xdr:to>
      <xdr:col>12</xdr:col>
      <xdr:colOff>561975</xdr:colOff>
      <xdr:row>59</xdr:row>
      <xdr:rowOff>143814</xdr:rowOff>
    </xdr:to>
    <xdr:sp macro="" textlink="">
      <xdr:nvSpPr>
        <xdr:cNvPr id="369" name="円/楕円 368"/>
        <xdr:cNvSpPr/>
      </xdr:nvSpPr>
      <xdr:spPr>
        <a:xfrm>
          <a:off x="8699500" y="1015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134941</xdr:rowOff>
    </xdr:from>
    <xdr:ext cx="534377" cy="259045"/>
    <xdr:sp macro="" textlink="">
      <xdr:nvSpPr>
        <xdr:cNvPr id="370" name="テキスト ボックス 369"/>
        <xdr:cNvSpPr txBox="1"/>
      </xdr:nvSpPr>
      <xdr:spPr>
        <a:xfrm>
          <a:off x="8483111" y="10250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17,956</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28831</xdr:rowOff>
    </xdr:from>
    <xdr:to>
      <xdr:col>11</xdr:col>
      <xdr:colOff>358775</xdr:colOff>
      <xdr:row>59</xdr:row>
      <xdr:rowOff>130431</xdr:rowOff>
    </xdr:to>
    <xdr:sp macro="" textlink="">
      <xdr:nvSpPr>
        <xdr:cNvPr id="371" name="円/楕円 370"/>
        <xdr:cNvSpPr/>
      </xdr:nvSpPr>
      <xdr:spPr>
        <a:xfrm>
          <a:off x="7810500" y="101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121558</xdr:rowOff>
    </xdr:from>
    <xdr:ext cx="534377" cy="259045"/>
    <xdr:sp macro="" textlink="">
      <xdr:nvSpPr>
        <xdr:cNvPr id="372" name="テキスト ボックス 371"/>
        <xdr:cNvSpPr txBox="1"/>
      </xdr:nvSpPr>
      <xdr:spPr>
        <a:xfrm>
          <a:off x="7594111" y="102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58,939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34380</xdr:rowOff>
    </xdr:from>
    <xdr:to>
      <xdr:col>10</xdr:col>
      <xdr:colOff>155575</xdr:colOff>
      <xdr:row>59</xdr:row>
      <xdr:rowOff>135980</xdr:rowOff>
    </xdr:to>
    <xdr:sp macro="" textlink="">
      <xdr:nvSpPr>
        <xdr:cNvPr id="373" name="円/楕円 372"/>
        <xdr:cNvSpPr/>
      </xdr:nvSpPr>
      <xdr:spPr>
        <a:xfrm>
          <a:off x="6921500" y="1014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127107</xdr:rowOff>
    </xdr:from>
    <xdr:ext cx="534377" cy="259045"/>
    <xdr:sp macro="" textlink="">
      <xdr:nvSpPr>
        <xdr:cNvPr id="374" name="テキスト ボックス 373"/>
        <xdr:cNvSpPr txBox="1"/>
      </xdr:nvSpPr>
      <xdr:spPr>
        <a:xfrm>
          <a:off x="6705111" y="10242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36,865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75</xdr:row>
      <xdr:rowOff>54627</xdr:rowOff>
    </xdr:from>
    <xdr:ext cx="685572" cy="259045"/>
    <xdr:sp macro="" textlink="">
      <xdr:nvSpPr>
        <xdr:cNvPr id="388" name="テキスト ボックス 387"/>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72</xdr:row>
      <xdr:rowOff>111777</xdr:rowOff>
    </xdr:from>
    <xdr:ext cx="685572" cy="259045"/>
    <xdr:sp macro="" textlink="">
      <xdr:nvSpPr>
        <xdr:cNvPr id="390" name="テキスト ボックス 389"/>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168927</xdr:rowOff>
    </xdr:from>
    <xdr:ext cx="685572" cy="259045"/>
    <xdr:sp macro="" textlink="">
      <xdr:nvSpPr>
        <xdr:cNvPr id="392" name="テキスト ボックス 391"/>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394" name="テキスト ボックス 393"/>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139647</xdr:rowOff>
    </xdr:from>
    <xdr:to>
      <xdr:col>15</xdr:col>
      <xdr:colOff>180340</xdr:colOff>
      <xdr:row>78</xdr:row>
      <xdr:rowOff>139443</xdr:rowOff>
    </xdr:to>
    <xdr:cxnSp macro="">
      <xdr:nvCxnSpPr>
        <xdr:cNvPr id="396" name="直線コネクタ 395"/>
        <xdr:cNvCxnSpPr/>
      </xdr:nvCxnSpPr>
      <xdr:spPr>
        <a:xfrm flipV="1">
          <a:off x="10475595" y="12141147"/>
          <a:ext cx="1270" cy="1371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164613</xdr:rowOff>
    </xdr:from>
    <xdr:ext cx="378565" cy="259045"/>
    <xdr:sp macro="" textlink="">
      <xdr:nvSpPr>
        <xdr:cNvPr id="397" name="普通建設事業費 （ うち新規整備　）最小値テキスト"/>
        <xdr:cNvSpPr txBox="1"/>
      </xdr:nvSpPr>
      <xdr:spPr>
        <a:xfrm>
          <a:off x="10528300" y="135377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a:t>
          </a:r>
          <a:endParaRPr kumimoji="1" lang="ja-JP" altLang="en-US" sz="1000" b="1">
            <a:latin typeface="ＭＳ Ｐゴシック"/>
          </a:endParaRPr>
        </a:p>
      </xdr:txBody>
    </xdr:sp>
    <xdr:clientData/>
  </xdr:oneCellAnchor>
  <xdr:twoCellAnchor>
    <xdr:from>
      <xdr:col>15</xdr:col>
      <xdr:colOff>92075</xdr:colOff>
      <xdr:row>78</xdr:row>
      <xdr:rowOff>139443</xdr:rowOff>
    </xdr:from>
    <xdr:to>
      <xdr:col>15</xdr:col>
      <xdr:colOff>269875</xdr:colOff>
      <xdr:row>78</xdr:row>
      <xdr:rowOff>139443</xdr:rowOff>
    </xdr:to>
    <xdr:cxnSp macro="">
      <xdr:nvCxnSpPr>
        <xdr:cNvPr id="398" name="直線コネクタ 397"/>
        <xdr:cNvCxnSpPr/>
      </xdr:nvCxnSpPr>
      <xdr:spPr>
        <a:xfrm>
          <a:off x="10388600" y="1351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86324</xdr:rowOff>
    </xdr:from>
    <xdr:ext cx="690189" cy="259045"/>
    <xdr:sp macro="" textlink="">
      <xdr:nvSpPr>
        <xdr:cNvPr id="399" name="普通建設事業費 （ うち新規整備　）最大値テキスト"/>
        <xdr:cNvSpPr txBox="1"/>
      </xdr:nvSpPr>
      <xdr:spPr>
        <a:xfrm>
          <a:off x="10528300" y="1191637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3,000,115</a:t>
          </a:r>
          <a:endParaRPr kumimoji="1" lang="ja-JP" altLang="en-US" sz="1000" b="1">
            <a:latin typeface="ＭＳ Ｐゴシック"/>
          </a:endParaRPr>
        </a:p>
      </xdr:txBody>
    </xdr:sp>
    <xdr:clientData/>
  </xdr:oneCellAnchor>
  <xdr:twoCellAnchor>
    <xdr:from>
      <xdr:col>15</xdr:col>
      <xdr:colOff>92075</xdr:colOff>
      <xdr:row>70</xdr:row>
      <xdr:rowOff>139647</xdr:rowOff>
    </xdr:from>
    <xdr:to>
      <xdr:col>15</xdr:col>
      <xdr:colOff>269875</xdr:colOff>
      <xdr:row>70</xdr:row>
      <xdr:rowOff>139647</xdr:rowOff>
    </xdr:to>
    <xdr:cxnSp macro="">
      <xdr:nvCxnSpPr>
        <xdr:cNvPr id="400" name="直線コネクタ 399"/>
        <xdr:cNvCxnSpPr/>
      </xdr:nvCxnSpPr>
      <xdr:spPr>
        <a:xfrm>
          <a:off x="10388600" y="1214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90715</xdr:rowOff>
    </xdr:from>
    <xdr:to>
      <xdr:col>15</xdr:col>
      <xdr:colOff>180975</xdr:colOff>
      <xdr:row>78</xdr:row>
      <xdr:rowOff>138060</xdr:rowOff>
    </xdr:to>
    <xdr:cxnSp macro="">
      <xdr:nvCxnSpPr>
        <xdr:cNvPr id="401" name="直線コネクタ 400"/>
        <xdr:cNvCxnSpPr/>
      </xdr:nvCxnSpPr>
      <xdr:spPr>
        <a:xfrm flipV="1">
          <a:off x="9639300" y="13463815"/>
          <a:ext cx="838200" cy="47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37613</xdr:rowOff>
    </xdr:from>
    <xdr:ext cx="534377" cy="259045"/>
    <xdr:sp macro="" textlink="">
      <xdr:nvSpPr>
        <xdr:cNvPr id="402" name="普通建設事業費 （ うち新規整備　）平均値テキスト"/>
        <xdr:cNvSpPr txBox="1"/>
      </xdr:nvSpPr>
      <xdr:spPr>
        <a:xfrm>
          <a:off x="10528300" y="1341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64,993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59186</xdr:rowOff>
    </xdr:from>
    <xdr:to>
      <xdr:col>15</xdr:col>
      <xdr:colOff>231775</xdr:colOff>
      <xdr:row>78</xdr:row>
      <xdr:rowOff>160786</xdr:rowOff>
    </xdr:to>
    <xdr:sp macro="" textlink="">
      <xdr:nvSpPr>
        <xdr:cNvPr id="403" name="フローチャート : 判断 402"/>
        <xdr:cNvSpPr/>
      </xdr:nvSpPr>
      <xdr:spPr>
        <a:xfrm>
          <a:off x="10426700" y="134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78</xdr:row>
      <xdr:rowOff>38525</xdr:rowOff>
    </xdr:from>
    <xdr:to>
      <xdr:col>14</xdr:col>
      <xdr:colOff>79375</xdr:colOff>
      <xdr:row>78</xdr:row>
      <xdr:rowOff>140125</xdr:rowOff>
    </xdr:to>
    <xdr:sp macro="" textlink="">
      <xdr:nvSpPr>
        <xdr:cNvPr id="404" name="フローチャート : 判断 403"/>
        <xdr:cNvSpPr/>
      </xdr:nvSpPr>
      <xdr:spPr>
        <a:xfrm>
          <a:off x="9588500" y="1341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156652</xdr:rowOff>
    </xdr:from>
    <xdr:ext cx="599010" cy="259045"/>
    <xdr:sp macro="" textlink="">
      <xdr:nvSpPr>
        <xdr:cNvPr id="405" name="テキスト ボックス 404"/>
        <xdr:cNvSpPr txBox="1"/>
      </xdr:nvSpPr>
      <xdr:spPr>
        <a:xfrm>
          <a:off x="9339794" y="13186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110,183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6" name="テキスト ボックス 40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7" name="テキスト ボックス 40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8" name="テキスト ボックス 40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9" name="テキスト ボックス 40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0" name="テキスト ボックス 40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39915</xdr:rowOff>
    </xdr:from>
    <xdr:to>
      <xdr:col>15</xdr:col>
      <xdr:colOff>231775</xdr:colOff>
      <xdr:row>78</xdr:row>
      <xdr:rowOff>141515</xdr:rowOff>
    </xdr:to>
    <xdr:sp macro="" textlink="">
      <xdr:nvSpPr>
        <xdr:cNvPr id="411" name="円/楕円 410"/>
        <xdr:cNvSpPr/>
      </xdr:nvSpPr>
      <xdr:spPr>
        <a:xfrm>
          <a:off x="10426700" y="1341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170742</xdr:rowOff>
    </xdr:from>
    <xdr:ext cx="599010" cy="259045"/>
    <xdr:sp macro="" textlink="">
      <xdr:nvSpPr>
        <xdr:cNvPr id="412" name="普通建設事業費 （ うち新規整備　）該当値テキスト"/>
        <xdr:cNvSpPr txBox="1"/>
      </xdr:nvSpPr>
      <xdr:spPr>
        <a:xfrm>
          <a:off x="10528300" y="13200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107,139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87260</xdr:rowOff>
    </xdr:from>
    <xdr:to>
      <xdr:col>14</xdr:col>
      <xdr:colOff>79375</xdr:colOff>
      <xdr:row>79</xdr:row>
      <xdr:rowOff>17410</xdr:rowOff>
    </xdr:to>
    <xdr:sp macro="" textlink="">
      <xdr:nvSpPr>
        <xdr:cNvPr id="413" name="円/楕円 412"/>
        <xdr:cNvSpPr/>
      </xdr:nvSpPr>
      <xdr:spPr>
        <a:xfrm>
          <a:off x="9588500" y="1346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79</xdr:row>
      <xdr:rowOff>8537</xdr:rowOff>
    </xdr:from>
    <xdr:ext cx="469744" cy="259045"/>
    <xdr:sp macro="" textlink="">
      <xdr:nvSpPr>
        <xdr:cNvPr id="414" name="テキスト ボックス 413"/>
        <xdr:cNvSpPr txBox="1"/>
      </xdr:nvSpPr>
      <xdr:spPr>
        <a:xfrm>
          <a:off x="9404427" y="13553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3,588</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5" name="正方形/長方形 41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6" name="正方形/長方形 41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7" name="正方形/長方形 41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8" name="正方形/長方形 41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9" name="正方形/長方形 41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0" name="正方形/長方形 41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1" name="正方形/長方形 42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2" name="正方形/長方形 42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3" name="テキスト ボックス 42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4" name="直線コネクタ 42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5" name="直線コネクタ 42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6" name="テキスト ボックス 425"/>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7" name="直線コネクタ 42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8" name="テキスト ボックス 427"/>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9" name="直線コネクタ 42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0" name="テキスト ボックス 429"/>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1" name="直線コネクタ 43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2" name="テキスト ボックス 43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3" name="直線コネクタ 43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4" name="テキスト ボックス 43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5"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49631</xdr:rowOff>
    </xdr:from>
    <xdr:to>
      <xdr:col>15</xdr:col>
      <xdr:colOff>180340</xdr:colOff>
      <xdr:row>98</xdr:row>
      <xdr:rowOff>133299</xdr:rowOff>
    </xdr:to>
    <xdr:cxnSp macro="">
      <xdr:nvCxnSpPr>
        <xdr:cNvPr id="436" name="直線コネクタ 435"/>
        <xdr:cNvCxnSpPr/>
      </xdr:nvCxnSpPr>
      <xdr:spPr>
        <a:xfrm flipV="1">
          <a:off x="10475595" y="15823031"/>
          <a:ext cx="1270" cy="1112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137126</xdr:rowOff>
    </xdr:from>
    <xdr:ext cx="469744" cy="259045"/>
    <xdr:sp macro="" textlink="">
      <xdr:nvSpPr>
        <xdr:cNvPr id="437" name="普通建設事業費 （ うち更新整備　）最小値テキスト"/>
        <xdr:cNvSpPr txBox="1"/>
      </xdr:nvSpPr>
      <xdr:spPr>
        <a:xfrm>
          <a:off x="10528300" y="1693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1,400</a:t>
          </a:r>
          <a:endParaRPr kumimoji="1" lang="ja-JP" altLang="en-US" sz="1000" b="1">
            <a:latin typeface="ＭＳ Ｐゴシック"/>
          </a:endParaRPr>
        </a:p>
      </xdr:txBody>
    </xdr:sp>
    <xdr:clientData/>
  </xdr:oneCellAnchor>
  <xdr:twoCellAnchor>
    <xdr:from>
      <xdr:col>15</xdr:col>
      <xdr:colOff>92075</xdr:colOff>
      <xdr:row>98</xdr:row>
      <xdr:rowOff>133299</xdr:rowOff>
    </xdr:from>
    <xdr:to>
      <xdr:col>15</xdr:col>
      <xdr:colOff>269875</xdr:colOff>
      <xdr:row>98</xdr:row>
      <xdr:rowOff>133299</xdr:rowOff>
    </xdr:to>
    <xdr:cxnSp macro="">
      <xdr:nvCxnSpPr>
        <xdr:cNvPr id="438" name="直線コネクタ 437"/>
        <xdr:cNvCxnSpPr/>
      </xdr:nvCxnSpPr>
      <xdr:spPr>
        <a:xfrm>
          <a:off x="10388600" y="1693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167758</xdr:rowOff>
    </xdr:from>
    <xdr:ext cx="599010" cy="259045"/>
    <xdr:sp macro="" textlink="">
      <xdr:nvSpPr>
        <xdr:cNvPr id="439" name="普通建設事業費 （ うち更新整備　）最大値テキスト"/>
        <xdr:cNvSpPr txBox="1"/>
      </xdr:nvSpPr>
      <xdr:spPr>
        <a:xfrm>
          <a:off x="10528300" y="155982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244,700</a:t>
          </a:r>
          <a:endParaRPr kumimoji="1" lang="ja-JP" altLang="en-US" sz="1000" b="1">
            <a:latin typeface="ＭＳ Ｐゴシック"/>
          </a:endParaRPr>
        </a:p>
      </xdr:txBody>
    </xdr:sp>
    <xdr:clientData/>
  </xdr:oneCellAnchor>
  <xdr:twoCellAnchor>
    <xdr:from>
      <xdr:col>15</xdr:col>
      <xdr:colOff>92075</xdr:colOff>
      <xdr:row>92</xdr:row>
      <xdr:rowOff>49631</xdr:rowOff>
    </xdr:from>
    <xdr:to>
      <xdr:col>15</xdr:col>
      <xdr:colOff>269875</xdr:colOff>
      <xdr:row>92</xdr:row>
      <xdr:rowOff>49631</xdr:rowOff>
    </xdr:to>
    <xdr:cxnSp macro="">
      <xdr:nvCxnSpPr>
        <xdr:cNvPr id="440" name="直線コネクタ 439"/>
        <xdr:cNvCxnSpPr/>
      </xdr:nvCxnSpPr>
      <xdr:spPr>
        <a:xfrm>
          <a:off x="10388600" y="15823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118985</xdr:rowOff>
    </xdr:from>
    <xdr:to>
      <xdr:col>15</xdr:col>
      <xdr:colOff>180975</xdr:colOff>
      <xdr:row>98</xdr:row>
      <xdr:rowOff>129857</xdr:rowOff>
    </xdr:to>
    <xdr:cxnSp macro="">
      <xdr:nvCxnSpPr>
        <xdr:cNvPr id="441" name="直線コネクタ 440"/>
        <xdr:cNvCxnSpPr/>
      </xdr:nvCxnSpPr>
      <xdr:spPr>
        <a:xfrm>
          <a:off x="9639300" y="16921085"/>
          <a:ext cx="838200" cy="10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78145</xdr:rowOff>
    </xdr:from>
    <xdr:ext cx="534377" cy="259045"/>
    <xdr:sp macro="" textlink="">
      <xdr:nvSpPr>
        <xdr:cNvPr id="442" name="普通建設事業費 （ うち更新整備　）平均値テキスト"/>
        <xdr:cNvSpPr txBox="1"/>
      </xdr:nvSpPr>
      <xdr:spPr>
        <a:xfrm>
          <a:off x="10528300" y="165373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44,856</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55268</xdr:rowOff>
    </xdr:from>
    <xdr:to>
      <xdr:col>15</xdr:col>
      <xdr:colOff>231775</xdr:colOff>
      <xdr:row>97</xdr:row>
      <xdr:rowOff>156868</xdr:rowOff>
    </xdr:to>
    <xdr:sp macro="" textlink="">
      <xdr:nvSpPr>
        <xdr:cNvPr id="443" name="フローチャート : 判断 442"/>
        <xdr:cNvSpPr/>
      </xdr:nvSpPr>
      <xdr:spPr>
        <a:xfrm>
          <a:off x="10426700" y="1668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133641</xdr:rowOff>
    </xdr:from>
    <xdr:to>
      <xdr:col>14</xdr:col>
      <xdr:colOff>79375</xdr:colOff>
      <xdr:row>98</xdr:row>
      <xdr:rowOff>63791</xdr:rowOff>
    </xdr:to>
    <xdr:sp macro="" textlink="">
      <xdr:nvSpPr>
        <xdr:cNvPr id="444" name="フローチャート : 判断 443"/>
        <xdr:cNvSpPr/>
      </xdr:nvSpPr>
      <xdr:spPr>
        <a:xfrm>
          <a:off x="9588500" y="16764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80318</xdr:rowOff>
    </xdr:from>
    <xdr:ext cx="534377" cy="259045"/>
    <xdr:sp macro="" textlink="">
      <xdr:nvSpPr>
        <xdr:cNvPr id="445" name="テキスト ボックス 444"/>
        <xdr:cNvSpPr txBox="1"/>
      </xdr:nvSpPr>
      <xdr:spPr>
        <a:xfrm>
          <a:off x="9372111" y="1653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6" name="テキスト ボックス 44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7" name="テキスト ボックス 44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8" name="テキスト ボックス 44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49" name="テキスト ボックス 44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0" name="テキスト ボックス 44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79057</xdr:rowOff>
    </xdr:from>
    <xdr:to>
      <xdr:col>15</xdr:col>
      <xdr:colOff>231775</xdr:colOff>
      <xdr:row>99</xdr:row>
      <xdr:rowOff>9207</xdr:rowOff>
    </xdr:to>
    <xdr:sp macro="" textlink="">
      <xdr:nvSpPr>
        <xdr:cNvPr id="451" name="円/楕円 450"/>
        <xdr:cNvSpPr/>
      </xdr:nvSpPr>
      <xdr:spPr>
        <a:xfrm>
          <a:off x="10426700" y="16881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165434</xdr:rowOff>
    </xdr:from>
    <xdr:ext cx="469744" cy="259045"/>
    <xdr:sp macro="" textlink="">
      <xdr:nvSpPr>
        <xdr:cNvPr id="452" name="普通建設事業費 （ うち更新整備　）該当値テキスト"/>
        <xdr:cNvSpPr txBox="1"/>
      </xdr:nvSpPr>
      <xdr:spPr>
        <a:xfrm>
          <a:off x="10528300" y="1679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68185</xdr:rowOff>
    </xdr:from>
    <xdr:to>
      <xdr:col>14</xdr:col>
      <xdr:colOff>79375</xdr:colOff>
      <xdr:row>98</xdr:row>
      <xdr:rowOff>169785</xdr:rowOff>
    </xdr:to>
    <xdr:sp macro="" textlink="">
      <xdr:nvSpPr>
        <xdr:cNvPr id="453" name="円/楕円 452"/>
        <xdr:cNvSpPr/>
      </xdr:nvSpPr>
      <xdr:spPr>
        <a:xfrm>
          <a:off x="9588500" y="16870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160912</xdr:rowOff>
    </xdr:from>
    <xdr:ext cx="469744" cy="259045"/>
    <xdr:sp macro="" textlink="">
      <xdr:nvSpPr>
        <xdr:cNvPr id="454" name="テキスト ボックス 453"/>
        <xdr:cNvSpPr txBox="1"/>
      </xdr:nvSpPr>
      <xdr:spPr>
        <a:xfrm>
          <a:off x="9404427" y="16963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5" name="正方形/長方形 45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6" name="正方形/長方形 45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57" name="正方形/長方形 45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58" name="正方形/長方形 45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59" name="正方形/長方形 45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0" name="正方形/長方形 45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1" name="正方形/長方形 46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2" name="正方形/長方形 46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3" name="テキスト ボックス 46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4" name="直線コネクタ 46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25400</xdr:rowOff>
    </xdr:from>
    <xdr:to>
      <xdr:col>24</xdr:col>
      <xdr:colOff>644525</xdr:colOff>
      <xdr:row>38</xdr:row>
      <xdr:rowOff>25400</xdr:rowOff>
    </xdr:to>
    <xdr:cxnSp macro="">
      <xdr:nvCxnSpPr>
        <xdr:cNvPr id="465" name="直線コネクタ 464"/>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54627</xdr:rowOff>
    </xdr:from>
    <xdr:ext cx="248786" cy="259045"/>
    <xdr:sp macro="" textlink="">
      <xdr:nvSpPr>
        <xdr:cNvPr id="466" name="テキスト ボックス 465"/>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67" name="直線コネクタ 46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68" name="テキスト ボックス 467"/>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469" name="直線コネクタ 468"/>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470" name="テキスト ボックス 469"/>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1" name="直線コネクタ 47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2" name="テキスト ボックス 47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7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21325</xdr:rowOff>
    </xdr:from>
    <xdr:to>
      <xdr:col>23</xdr:col>
      <xdr:colOff>516889</xdr:colOff>
      <xdr:row>38</xdr:row>
      <xdr:rowOff>25400</xdr:rowOff>
    </xdr:to>
    <xdr:cxnSp macro="">
      <xdr:nvCxnSpPr>
        <xdr:cNvPr id="474" name="直線コネクタ 473"/>
        <xdr:cNvCxnSpPr/>
      </xdr:nvCxnSpPr>
      <xdr:spPr>
        <a:xfrm flipV="1">
          <a:off x="16317595" y="5336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43394</xdr:rowOff>
    </xdr:from>
    <xdr:ext cx="249299" cy="259045"/>
    <xdr:sp macro="" textlink="">
      <xdr:nvSpPr>
        <xdr:cNvPr id="475" name="災害復旧事業費最小値テキスト"/>
        <xdr:cNvSpPr txBox="1"/>
      </xdr:nvSpPr>
      <xdr:spPr>
        <a:xfrm>
          <a:off x="16370300" y="6558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25400</xdr:rowOff>
    </xdr:from>
    <xdr:to>
      <xdr:col>23</xdr:col>
      <xdr:colOff>606425</xdr:colOff>
      <xdr:row>38</xdr:row>
      <xdr:rowOff>25400</xdr:rowOff>
    </xdr:to>
    <xdr:cxnSp macro="">
      <xdr:nvCxnSpPr>
        <xdr:cNvPr id="476" name="直線コネクタ 475"/>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139452</xdr:rowOff>
    </xdr:from>
    <xdr:ext cx="599010" cy="259045"/>
    <xdr:sp macro="" textlink="">
      <xdr:nvSpPr>
        <xdr:cNvPr id="477" name="災害復旧事業費最大値テキスト"/>
        <xdr:cNvSpPr txBox="1"/>
      </xdr:nvSpPr>
      <xdr:spPr>
        <a:xfrm>
          <a:off x="16370300" y="5111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31</xdr:row>
      <xdr:rowOff>21325</xdr:rowOff>
    </xdr:from>
    <xdr:to>
      <xdr:col>23</xdr:col>
      <xdr:colOff>606425</xdr:colOff>
      <xdr:row>31</xdr:row>
      <xdr:rowOff>21325</xdr:rowOff>
    </xdr:to>
    <xdr:cxnSp macro="">
      <xdr:nvCxnSpPr>
        <xdr:cNvPr id="478" name="直線コネクタ 477"/>
        <xdr:cNvCxnSpPr/>
      </xdr:nvCxnSpPr>
      <xdr:spPr>
        <a:xfrm>
          <a:off x="16230600" y="5336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8958</xdr:rowOff>
    </xdr:from>
    <xdr:to>
      <xdr:col>23</xdr:col>
      <xdr:colOff>517525</xdr:colOff>
      <xdr:row>38</xdr:row>
      <xdr:rowOff>25400</xdr:rowOff>
    </xdr:to>
    <xdr:cxnSp macro="">
      <xdr:nvCxnSpPr>
        <xdr:cNvPr id="479" name="直線コネクタ 478"/>
        <xdr:cNvCxnSpPr/>
      </xdr:nvCxnSpPr>
      <xdr:spPr>
        <a:xfrm>
          <a:off x="15481300" y="6524058"/>
          <a:ext cx="8382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132294</xdr:rowOff>
    </xdr:from>
    <xdr:ext cx="469744" cy="259045"/>
    <xdr:sp macro="" textlink="">
      <xdr:nvSpPr>
        <xdr:cNvPr id="480" name="災害復旧事業費平均値テキスト"/>
        <xdr:cNvSpPr txBox="1"/>
      </xdr:nvSpPr>
      <xdr:spPr>
        <a:xfrm>
          <a:off x="16370300" y="630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109417</xdr:rowOff>
    </xdr:from>
    <xdr:to>
      <xdr:col>23</xdr:col>
      <xdr:colOff>568325</xdr:colOff>
      <xdr:row>38</xdr:row>
      <xdr:rowOff>39567</xdr:rowOff>
    </xdr:to>
    <xdr:sp macro="" textlink="">
      <xdr:nvSpPr>
        <xdr:cNvPr id="481" name="フローチャート : 判断 480"/>
        <xdr:cNvSpPr/>
      </xdr:nvSpPr>
      <xdr:spPr>
        <a:xfrm>
          <a:off x="16268700" y="645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8958</xdr:rowOff>
    </xdr:from>
    <xdr:to>
      <xdr:col>22</xdr:col>
      <xdr:colOff>365125</xdr:colOff>
      <xdr:row>38</xdr:row>
      <xdr:rowOff>18514</xdr:rowOff>
    </xdr:to>
    <xdr:cxnSp macro="">
      <xdr:nvCxnSpPr>
        <xdr:cNvPr id="482" name="直線コネクタ 481"/>
        <xdr:cNvCxnSpPr/>
      </xdr:nvCxnSpPr>
      <xdr:spPr>
        <a:xfrm flipV="1">
          <a:off x="14592300" y="6524058"/>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55119</xdr:rowOff>
    </xdr:from>
    <xdr:to>
      <xdr:col>22</xdr:col>
      <xdr:colOff>415925</xdr:colOff>
      <xdr:row>37</xdr:row>
      <xdr:rowOff>156719</xdr:rowOff>
    </xdr:to>
    <xdr:sp macro="" textlink="">
      <xdr:nvSpPr>
        <xdr:cNvPr id="483" name="フローチャート : 判断 482"/>
        <xdr:cNvSpPr/>
      </xdr:nvSpPr>
      <xdr:spPr>
        <a:xfrm>
          <a:off x="15430500" y="6398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1796</xdr:rowOff>
    </xdr:from>
    <xdr:ext cx="534377" cy="259045"/>
    <xdr:sp macro="" textlink="">
      <xdr:nvSpPr>
        <xdr:cNvPr id="484" name="テキスト ボックス 483"/>
        <xdr:cNvSpPr txBox="1"/>
      </xdr:nvSpPr>
      <xdr:spPr>
        <a:xfrm>
          <a:off x="15214111" y="6173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14</xdr:rowOff>
    </xdr:from>
    <xdr:to>
      <xdr:col>21</xdr:col>
      <xdr:colOff>161925</xdr:colOff>
      <xdr:row>38</xdr:row>
      <xdr:rowOff>18514</xdr:rowOff>
    </xdr:to>
    <xdr:cxnSp macro="">
      <xdr:nvCxnSpPr>
        <xdr:cNvPr id="485" name="直線コネクタ 484"/>
        <xdr:cNvCxnSpPr/>
      </xdr:nvCxnSpPr>
      <xdr:spPr>
        <a:xfrm>
          <a:off x="13703300" y="6515114"/>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46495</xdr:rowOff>
    </xdr:from>
    <xdr:to>
      <xdr:col>21</xdr:col>
      <xdr:colOff>212725</xdr:colOff>
      <xdr:row>37</xdr:row>
      <xdr:rowOff>148095</xdr:rowOff>
    </xdr:to>
    <xdr:sp macro="" textlink="">
      <xdr:nvSpPr>
        <xdr:cNvPr id="486" name="フローチャート : 判断 485"/>
        <xdr:cNvSpPr/>
      </xdr:nvSpPr>
      <xdr:spPr>
        <a:xfrm>
          <a:off x="14541500" y="639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164622</xdr:rowOff>
    </xdr:from>
    <xdr:ext cx="534377" cy="259045"/>
    <xdr:sp macro="" textlink="">
      <xdr:nvSpPr>
        <xdr:cNvPr id="487" name="テキスト ボックス 486"/>
        <xdr:cNvSpPr txBox="1"/>
      </xdr:nvSpPr>
      <xdr:spPr>
        <a:xfrm>
          <a:off x="14325111" y="616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132396</xdr:rowOff>
    </xdr:from>
    <xdr:to>
      <xdr:col>19</xdr:col>
      <xdr:colOff>644525</xdr:colOff>
      <xdr:row>38</xdr:row>
      <xdr:rowOff>14</xdr:rowOff>
    </xdr:to>
    <xdr:cxnSp macro="">
      <xdr:nvCxnSpPr>
        <xdr:cNvPr id="488" name="直線コネクタ 487"/>
        <xdr:cNvCxnSpPr/>
      </xdr:nvCxnSpPr>
      <xdr:spPr>
        <a:xfrm>
          <a:off x="12814300" y="6476046"/>
          <a:ext cx="889000" cy="39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67075</xdr:rowOff>
    </xdr:from>
    <xdr:to>
      <xdr:col>20</xdr:col>
      <xdr:colOff>9525</xdr:colOff>
      <xdr:row>37</xdr:row>
      <xdr:rowOff>168675</xdr:rowOff>
    </xdr:to>
    <xdr:sp macro="" textlink="">
      <xdr:nvSpPr>
        <xdr:cNvPr id="489" name="フローチャート : 判断 488"/>
        <xdr:cNvSpPr/>
      </xdr:nvSpPr>
      <xdr:spPr>
        <a:xfrm>
          <a:off x="13652500" y="641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13752</xdr:rowOff>
    </xdr:from>
    <xdr:ext cx="534377" cy="259045"/>
    <xdr:sp macro="" textlink="">
      <xdr:nvSpPr>
        <xdr:cNvPr id="490" name="テキスト ボックス 489"/>
        <xdr:cNvSpPr txBox="1"/>
      </xdr:nvSpPr>
      <xdr:spPr>
        <a:xfrm>
          <a:off x="13436111" y="6185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8473</xdr:rowOff>
    </xdr:from>
    <xdr:to>
      <xdr:col>18</xdr:col>
      <xdr:colOff>492125</xdr:colOff>
      <xdr:row>37</xdr:row>
      <xdr:rowOff>110073</xdr:rowOff>
    </xdr:to>
    <xdr:sp macro="" textlink="">
      <xdr:nvSpPr>
        <xdr:cNvPr id="491" name="フローチャート : 判断 490"/>
        <xdr:cNvSpPr/>
      </xdr:nvSpPr>
      <xdr:spPr>
        <a:xfrm>
          <a:off x="12763500" y="635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126600</xdr:rowOff>
    </xdr:from>
    <xdr:ext cx="534377" cy="259045"/>
    <xdr:sp macro="" textlink="">
      <xdr:nvSpPr>
        <xdr:cNvPr id="492" name="テキスト ボックス 491"/>
        <xdr:cNvSpPr txBox="1"/>
      </xdr:nvSpPr>
      <xdr:spPr>
        <a:xfrm>
          <a:off x="12547111" y="612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493" name="テキスト ボックス 49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494" name="テキスト ボックス 49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495" name="テキスト ボックス 49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496" name="テキスト ボックス 49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497" name="テキスト ボックス 49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146050</xdr:rowOff>
    </xdr:from>
    <xdr:to>
      <xdr:col>23</xdr:col>
      <xdr:colOff>568325</xdr:colOff>
      <xdr:row>38</xdr:row>
      <xdr:rowOff>76200</xdr:rowOff>
    </xdr:to>
    <xdr:sp macro="" textlink="">
      <xdr:nvSpPr>
        <xdr:cNvPr id="498" name="円/楕円 497"/>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87844</xdr:rowOff>
    </xdr:from>
    <xdr:ext cx="249299" cy="259045"/>
    <xdr:sp macro="" textlink="">
      <xdr:nvSpPr>
        <xdr:cNvPr id="499" name="災害復旧事業費該当値テキスト"/>
        <xdr:cNvSpPr txBox="1"/>
      </xdr:nvSpPr>
      <xdr:spPr>
        <a:xfrm>
          <a:off x="16370300" y="6431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129608</xdr:rowOff>
    </xdr:from>
    <xdr:to>
      <xdr:col>22</xdr:col>
      <xdr:colOff>415925</xdr:colOff>
      <xdr:row>38</xdr:row>
      <xdr:rowOff>59758</xdr:rowOff>
    </xdr:to>
    <xdr:sp macro="" textlink="">
      <xdr:nvSpPr>
        <xdr:cNvPr id="500" name="円/楕円 499"/>
        <xdr:cNvSpPr/>
      </xdr:nvSpPr>
      <xdr:spPr>
        <a:xfrm>
          <a:off x="15430500" y="6473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50885</xdr:rowOff>
    </xdr:from>
    <xdr:ext cx="469744" cy="259045"/>
    <xdr:sp macro="" textlink="">
      <xdr:nvSpPr>
        <xdr:cNvPr id="501" name="テキスト ボックス 500"/>
        <xdr:cNvSpPr txBox="1"/>
      </xdr:nvSpPr>
      <xdr:spPr>
        <a:xfrm>
          <a:off x="15246427" y="6565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139164</xdr:rowOff>
    </xdr:from>
    <xdr:to>
      <xdr:col>21</xdr:col>
      <xdr:colOff>212725</xdr:colOff>
      <xdr:row>38</xdr:row>
      <xdr:rowOff>69314</xdr:rowOff>
    </xdr:to>
    <xdr:sp macro="" textlink="">
      <xdr:nvSpPr>
        <xdr:cNvPr id="502" name="円/楕円 501"/>
        <xdr:cNvSpPr/>
      </xdr:nvSpPr>
      <xdr:spPr>
        <a:xfrm>
          <a:off x="14541500" y="6482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60441</xdr:rowOff>
    </xdr:from>
    <xdr:ext cx="469744" cy="259045"/>
    <xdr:sp macro="" textlink="">
      <xdr:nvSpPr>
        <xdr:cNvPr id="503" name="テキスト ボックス 502"/>
        <xdr:cNvSpPr txBox="1"/>
      </xdr:nvSpPr>
      <xdr:spPr>
        <a:xfrm>
          <a:off x="14357427" y="6575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120664</xdr:rowOff>
    </xdr:from>
    <xdr:to>
      <xdr:col>20</xdr:col>
      <xdr:colOff>9525</xdr:colOff>
      <xdr:row>38</xdr:row>
      <xdr:rowOff>50814</xdr:rowOff>
    </xdr:to>
    <xdr:sp macro="" textlink="">
      <xdr:nvSpPr>
        <xdr:cNvPr id="504" name="円/楕円 503"/>
        <xdr:cNvSpPr/>
      </xdr:nvSpPr>
      <xdr:spPr>
        <a:xfrm>
          <a:off x="13652500" y="6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41941</xdr:rowOff>
    </xdr:from>
    <xdr:ext cx="469744" cy="259045"/>
    <xdr:sp macro="" textlink="">
      <xdr:nvSpPr>
        <xdr:cNvPr id="505" name="テキスト ボックス 504"/>
        <xdr:cNvSpPr txBox="1"/>
      </xdr:nvSpPr>
      <xdr:spPr>
        <a:xfrm>
          <a:off x="13468427" y="6557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81596</xdr:rowOff>
    </xdr:from>
    <xdr:to>
      <xdr:col>18</xdr:col>
      <xdr:colOff>492125</xdr:colOff>
      <xdr:row>38</xdr:row>
      <xdr:rowOff>11747</xdr:rowOff>
    </xdr:to>
    <xdr:sp macro="" textlink="">
      <xdr:nvSpPr>
        <xdr:cNvPr id="506" name="円/楕円 505"/>
        <xdr:cNvSpPr/>
      </xdr:nvSpPr>
      <xdr:spPr>
        <a:xfrm>
          <a:off x="12763500" y="642524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2874</xdr:rowOff>
    </xdr:from>
    <xdr:ext cx="534377" cy="259045"/>
    <xdr:sp macro="" textlink="">
      <xdr:nvSpPr>
        <xdr:cNvPr id="507" name="テキスト ボックス 506"/>
        <xdr:cNvSpPr txBox="1"/>
      </xdr:nvSpPr>
      <xdr:spPr>
        <a:xfrm>
          <a:off x="12547111" y="651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08" name="正方形/長方形 50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09" name="正方形/長方形 50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0" name="正方形/長方形 50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1" name="正方形/長方形 51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2" name="正方形/長方形 51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13" name="正方形/長方形 51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14" name="正方形/長方形 51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15" name="正方形/長方形 51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16" name="テキスト ボックス 51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17" name="直線コネクタ 51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18" name="直線コネクタ 51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19" name="テキスト ボックス 518"/>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0" name="直線コネクタ 51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1" name="テキスト ボックス 520"/>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23" name="直線コネクタ 522"/>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24"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5" name="直線コネクタ 52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26"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27" name="直線コネクタ 52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28" name="直線コネクタ 527"/>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29"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0" name="フローチャート : 判断 529"/>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1" name="直線コネクタ 530"/>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2" name="フローチャート : 判断 531"/>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33" name="テキスト ボックス 532"/>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34" name="直線コネクタ 533"/>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35" name="フローチャート : 判断 534"/>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36" name="テキスト ボックス 535"/>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37" name="直線コネクタ 536"/>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38" name="フローチャート : 判断 537"/>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39" name="テキスト ボックス 538"/>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0" name="フローチャート : 判断 539"/>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1" name="テキスト ボックス 540"/>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2" name="テキスト ボックス 54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43" name="テキスト ボックス 54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44" name="テキスト ボックス 54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45" name="テキスト ボックス 54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46" name="テキスト ボックス 54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円/楕円 546"/>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48"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49" name="円/楕円 548"/>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0" name="テキスト ボックス 549"/>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1" name="円/楕円 550"/>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2" name="テキスト ボックス 551"/>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53" name="円/楕円 552"/>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54" name="テキスト ボックス 553"/>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5" name="円/楕円 554"/>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56" name="テキスト ボックス 555"/>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57" name="正方形/長方形 55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58" name="正方形/長方形 55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59" name="正方形/長方形 55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0" name="正方形/長方形 55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1" name="正方形/長方形 56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2" name="正方形/長方形 56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63" name="正方形/長方形 56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34,518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64" name="正方形/長方形 56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65" name="テキスト ボックス 56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66" name="直線コネクタ 56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67" name="直線コネクタ 566"/>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68" name="テキスト ボックス 567"/>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69" name="直線コネクタ 56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0" name="テキスト ボックス 56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71" name="直線コネクタ 57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72" name="テキスト ボックス 57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73" name="直線コネクタ 57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74" name="テキスト ボックス 57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7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122727</xdr:rowOff>
    </xdr:from>
    <xdr:to>
      <xdr:col>23</xdr:col>
      <xdr:colOff>516889</xdr:colOff>
      <xdr:row>77</xdr:row>
      <xdr:rowOff>92066</xdr:rowOff>
    </xdr:to>
    <xdr:cxnSp macro="">
      <xdr:nvCxnSpPr>
        <xdr:cNvPr id="576" name="直線コネクタ 575"/>
        <xdr:cNvCxnSpPr/>
      </xdr:nvCxnSpPr>
      <xdr:spPr>
        <a:xfrm flipV="1">
          <a:off x="16317595" y="12124227"/>
          <a:ext cx="1269" cy="1169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95893</xdr:rowOff>
    </xdr:from>
    <xdr:ext cx="534377" cy="259045"/>
    <xdr:sp macro="" textlink="">
      <xdr:nvSpPr>
        <xdr:cNvPr id="577" name="公債費最小値テキスト"/>
        <xdr:cNvSpPr txBox="1"/>
      </xdr:nvSpPr>
      <xdr:spPr>
        <a:xfrm>
          <a:off x="16370300" y="132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77</xdr:row>
      <xdr:rowOff>92066</xdr:rowOff>
    </xdr:from>
    <xdr:to>
      <xdr:col>23</xdr:col>
      <xdr:colOff>606425</xdr:colOff>
      <xdr:row>77</xdr:row>
      <xdr:rowOff>92066</xdr:rowOff>
    </xdr:to>
    <xdr:cxnSp macro="">
      <xdr:nvCxnSpPr>
        <xdr:cNvPr id="578" name="直線コネクタ 577"/>
        <xdr:cNvCxnSpPr/>
      </xdr:nvCxnSpPr>
      <xdr:spPr>
        <a:xfrm>
          <a:off x="16230600" y="1329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69404</xdr:rowOff>
    </xdr:from>
    <xdr:ext cx="599010" cy="259045"/>
    <xdr:sp macro="" textlink="">
      <xdr:nvSpPr>
        <xdr:cNvPr id="579" name="公債費最大値テキスト"/>
        <xdr:cNvSpPr txBox="1"/>
      </xdr:nvSpPr>
      <xdr:spPr>
        <a:xfrm>
          <a:off x="16370300" y="118994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70</xdr:row>
      <xdr:rowOff>122727</xdr:rowOff>
    </xdr:from>
    <xdr:to>
      <xdr:col>23</xdr:col>
      <xdr:colOff>606425</xdr:colOff>
      <xdr:row>70</xdr:row>
      <xdr:rowOff>122727</xdr:rowOff>
    </xdr:to>
    <xdr:cxnSp macro="">
      <xdr:nvCxnSpPr>
        <xdr:cNvPr id="580" name="直線コネクタ 579"/>
        <xdr:cNvCxnSpPr/>
      </xdr:nvCxnSpPr>
      <xdr:spPr>
        <a:xfrm>
          <a:off x="16230600" y="1212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55838</xdr:rowOff>
    </xdr:from>
    <xdr:to>
      <xdr:col>23</xdr:col>
      <xdr:colOff>517525</xdr:colOff>
      <xdr:row>77</xdr:row>
      <xdr:rowOff>68107</xdr:rowOff>
    </xdr:to>
    <xdr:cxnSp macro="">
      <xdr:nvCxnSpPr>
        <xdr:cNvPr id="581" name="直線コネクタ 580"/>
        <xdr:cNvCxnSpPr/>
      </xdr:nvCxnSpPr>
      <xdr:spPr>
        <a:xfrm flipV="1">
          <a:off x="15481300" y="13257488"/>
          <a:ext cx="8382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120756</xdr:rowOff>
    </xdr:from>
    <xdr:ext cx="534377" cy="259045"/>
    <xdr:sp macro="" textlink="">
      <xdr:nvSpPr>
        <xdr:cNvPr id="582" name="公債費平均値テキスト"/>
        <xdr:cNvSpPr txBox="1"/>
      </xdr:nvSpPr>
      <xdr:spPr>
        <a:xfrm>
          <a:off x="16370300" y="128080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68,429</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97879</xdr:rowOff>
    </xdr:from>
    <xdr:to>
      <xdr:col>23</xdr:col>
      <xdr:colOff>568325</xdr:colOff>
      <xdr:row>76</xdr:row>
      <xdr:rowOff>28029</xdr:rowOff>
    </xdr:to>
    <xdr:sp macro="" textlink="">
      <xdr:nvSpPr>
        <xdr:cNvPr id="583" name="フローチャート : 判断 582"/>
        <xdr:cNvSpPr/>
      </xdr:nvSpPr>
      <xdr:spPr>
        <a:xfrm>
          <a:off x="16268700" y="1295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59244</xdr:rowOff>
    </xdr:from>
    <xdr:to>
      <xdr:col>22</xdr:col>
      <xdr:colOff>365125</xdr:colOff>
      <xdr:row>77</xdr:row>
      <xdr:rowOff>68107</xdr:rowOff>
    </xdr:to>
    <xdr:cxnSp macro="">
      <xdr:nvCxnSpPr>
        <xdr:cNvPr id="584" name="直線コネクタ 583"/>
        <xdr:cNvCxnSpPr/>
      </xdr:nvCxnSpPr>
      <xdr:spPr>
        <a:xfrm>
          <a:off x="14592300" y="13260894"/>
          <a:ext cx="889000" cy="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63948</xdr:rowOff>
    </xdr:from>
    <xdr:to>
      <xdr:col>22</xdr:col>
      <xdr:colOff>415925</xdr:colOff>
      <xdr:row>76</xdr:row>
      <xdr:rowOff>165548</xdr:rowOff>
    </xdr:to>
    <xdr:sp macro="" textlink="">
      <xdr:nvSpPr>
        <xdr:cNvPr id="585" name="フローチャート : 判断 584"/>
        <xdr:cNvSpPr/>
      </xdr:nvSpPr>
      <xdr:spPr>
        <a:xfrm>
          <a:off x="15430500" y="1309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10625</xdr:rowOff>
    </xdr:from>
    <xdr:ext cx="534377" cy="259045"/>
    <xdr:sp macro="" textlink="">
      <xdr:nvSpPr>
        <xdr:cNvPr id="586" name="テキスト ボックス 585"/>
        <xdr:cNvSpPr txBox="1"/>
      </xdr:nvSpPr>
      <xdr:spPr>
        <a:xfrm>
          <a:off x="15214111" y="12869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44,366</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50529</xdr:rowOff>
    </xdr:from>
    <xdr:to>
      <xdr:col>21</xdr:col>
      <xdr:colOff>161925</xdr:colOff>
      <xdr:row>77</xdr:row>
      <xdr:rowOff>59244</xdr:rowOff>
    </xdr:to>
    <xdr:cxnSp macro="">
      <xdr:nvCxnSpPr>
        <xdr:cNvPr id="587" name="直線コネクタ 586"/>
        <xdr:cNvCxnSpPr/>
      </xdr:nvCxnSpPr>
      <xdr:spPr>
        <a:xfrm>
          <a:off x="13703300" y="13252179"/>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50107</xdr:rowOff>
    </xdr:from>
    <xdr:to>
      <xdr:col>21</xdr:col>
      <xdr:colOff>212725</xdr:colOff>
      <xdr:row>76</xdr:row>
      <xdr:rowOff>151707</xdr:rowOff>
    </xdr:to>
    <xdr:sp macro="" textlink="">
      <xdr:nvSpPr>
        <xdr:cNvPr id="588" name="フローチャート : 判断 587"/>
        <xdr:cNvSpPr/>
      </xdr:nvSpPr>
      <xdr:spPr>
        <a:xfrm>
          <a:off x="14541500" y="1308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168233</xdr:rowOff>
    </xdr:from>
    <xdr:ext cx="534377" cy="259045"/>
    <xdr:sp macro="" textlink="">
      <xdr:nvSpPr>
        <xdr:cNvPr id="589" name="テキスト ボックス 588"/>
        <xdr:cNvSpPr txBox="1"/>
      </xdr:nvSpPr>
      <xdr:spPr>
        <a:xfrm>
          <a:off x="14325111" y="1285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44300</xdr:rowOff>
    </xdr:from>
    <xdr:to>
      <xdr:col>19</xdr:col>
      <xdr:colOff>644525</xdr:colOff>
      <xdr:row>77</xdr:row>
      <xdr:rowOff>50529</xdr:rowOff>
    </xdr:to>
    <xdr:cxnSp macro="">
      <xdr:nvCxnSpPr>
        <xdr:cNvPr id="590" name="直線コネクタ 589"/>
        <xdr:cNvCxnSpPr/>
      </xdr:nvCxnSpPr>
      <xdr:spPr>
        <a:xfrm>
          <a:off x="12814300" y="13245950"/>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43380</xdr:rowOff>
    </xdr:from>
    <xdr:to>
      <xdr:col>20</xdr:col>
      <xdr:colOff>9525</xdr:colOff>
      <xdr:row>76</xdr:row>
      <xdr:rowOff>144980</xdr:rowOff>
    </xdr:to>
    <xdr:sp macro="" textlink="">
      <xdr:nvSpPr>
        <xdr:cNvPr id="591" name="フローチャート : 判断 590"/>
        <xdr:cNvSpPr/>
      </xdr:nvSpPr>
      <xdr:spPr>
        <a:xfrm>
          <a:off x="13652500" y="1307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161507</xdr:rowOff>
    </xdr:from>
    <xdr:ext cx="534377" cy="259045"/>
    <xdr:sp macro="" textlink="">
      <xdr:nvSpPr>
        <xdr:cNvPr id="592" name="テキスト ボックス 591"/>
        <xdr:cNvSpPr txBox="1"/>
      </xdr:nvSpPr>
      <xdr:spPr>
        <a:xfrm>
          <a:off x="13436111" y="12848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58548</xdr:rowOff>
    </xdr:from>
    <xdr:to>
      <xdr:col>18</xdr:col>
      <xdr:colOff>492125</xdr:colOff>
      <xdr:row>76</xdr:row>
      <xdr:rowOff>160148</xdr:rowOff>
    </xdr:to>
    <xdr:sp macro="" textlink="">
      <xdr:nvSpPr>
        <xdr:cNvPr id="593" name="フローチャート : 判断 592"/>
        <xdr:cNvSpPr/>
      </xdr:nvSpPr>
      <xdr:spPr>
        <a:xfrm>
          <a:off x="12763500" y="1308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5225</xdr:rowOff>
    </xdr:from>
    <xdr:ext cx="534377" cy="259045"/>
    <xdr:sp macro="" textlink="">
      <xdr:nvSpPr>
        <xdr:cNvPr id="594" name="テキスト ボックス 593"/>
        <xdr:cNvSpPr txBox="1"/>
      </xdr:nvSpPr>
      <xdr:spPr>
        <a:xfrm>
          <a:off x="12547111" y="1286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595" name="テキスト ボックス 59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596" name="テキスト ボックス 59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597" name="テキスト ボックス 59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598" name="テキスト ボックス 59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599" name="テキスト ボックス 59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5038</xdr:rowOff>
    </xdr:from>
    <xdr:to>
      <xdr:col>23</xdr:col>
      <xdr:colOff>568325</xdr:colOff>
      <xdr:row>77</xdr:row>
      <xdr:rowOff>106638</xdr:rowOff>
    </xdr:to>
    <xdr:sp macro="" textlink="">
      <xdr:nvSpPr>
        <xdr:cNvPr id="600" name="円/楕円 599"/>
        <xdr:cNvSpPr/>
      </xdr:nvSpPr>
      <xdr:spPr>
        <a:xfrm>
          <a:off x="16268700" y="132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91415</xdr:rowOff>
    </xdr:from>
    <xdr:ext cx="534377" cy="259045"/>
    <xdr:sp macro="" textlink="">
      <xdr:nvSpPr>
        <xdr:cNvPr id="601" name="公債費該当値テキスト"/>
        <xdr:cNvSpPr txBox="1"/>
      </xdr:nvSpPr>
      <xdr:spPr>
        <a:xfrm>
          <a:off x="16370300" y="131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24,674</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17307</xdr:rowOff>
    </xdr:from>
    <xdr:to>
      <xdr:col>22</xdr:col>
      <xdr:colOff>415925</xdr:colOff>
      <xdr:row>77</xdr:row>
      <xdr:rowOff>118907</xdr:rowOff>
    </xdr:to>
    <xdr:sp macro="" textlink="">
      <xdr:nvSpPr>
        <xdr:cNvPr id="602" name="円/楕円 601"/>
        <xdr:cNvSpPr/>
      </xdr:nvSpPr>
      <xdr:spPr>
        <a:xfrm>
          <a:off x="15430500" y="13218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110034</xdr:rowOff>
    </xdr:from>
    <xdr:ext cx="534377" cy="259045"/>
    <xdr:sp macro="" textlink="">
      <xdr:nvSpPr>
        <xdr:cNvPr id="603" name="テキスト ボックス 602"/>
        <xdr:cNvSpPr txBox="1"/>
      </xdr:nvSpPr>
      <xdr:spPr>
        <a:xfrm>
          <a:off x="15214111" y="13311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8444</xdr:rowOff>
    </xdr:from>
    <xdr:to>
      <xdr:col>21</xdr:col>
      <xdr:colOff>212725</xdr:colOff>
      <xdr:row>77</xdr:row>
      <xdr:rowOff>110044</xdr:rowOff>
    </xdr:to>
    <xdr:sp macro="" textlink="">
      <xdr:nvSpPr>
        <xdr:cNvPr id="604" name="円/楕円 603"/>
        <xdr:cNvSpPr/>
      </xdr:nvSpPr>
      <xdr:spPr>
        <a:xfrm>
          <a:off x="14541500" y="1321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101171</xdr:rowOff>
    </xdr:from>
    <xdr:ext cx="534377" cy="259045"/>
    <xdr:sp macro="" textlink="">
      <xdr:nvSpPr>
        <xdr:cNvPr id="605" name="テキスト ボックス 604"/>
        <xdr:cNvSpPr txBox="1"/>
      </xdr:nvSpPr>
      <xdr:spPr>
        <a:xfrm>
          <a:off x="14325111" y="1330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171179</xdr:rowOff>
    </xdr:from>
    <xdr:to>
      <xdr:col>20</xdr:col>
      <xdr:colOff>9525</xdr:colOff>
      <xdr:row>77</xdr:row>
      <xdr:rowOff>101329</xdr:rowOff>
    </xdr:to>
    <xdr:sp macro="" textlink="">
      <xdr:nvSpPr>
        <xdr:cNvPr id="606" name="円/楕円 605"/>
        <xdr:cNvSpPr/>
      </xdr:nvSpPr>
      <xdr:spPr>
        <a:xfrm>
          <a:off x="13652500" y="13201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92456</xdr:rowOff>
    </xdr:from>
    <xdr:ext cx="534377" cy="259045"/>
    <xdr:sp macro="" textlink="">
      <xdr:nvSpPr>
        <xdr:cNvPr id="607" name="テキスト ボックス 606"/>
        <xdr:cNvSpPr txBox="1"/>
      </xdr:nvSpPr>
      <xdr:spPr>
        <a:xfrm>
          <a:off x="13436111" y="13294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25,603</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164950</xdr:rowOff>
    </xdr:from>
    <xdr:to>
      <xdr:col>18</xdr:col>
      <xdr:colOff>492125</xdr:colOff>
      <xdr:row>77</xdr:row>
      <xdr:rowOff>95100</xdr:rowOff>
    </xdr:to>
    <xdr:sp macro="" textlink="">
      <xdr:nvSpPr>
        <xdr:cNvPr id="608" name="円/楕円 607"/>
        <xdr:cNvSpPr/>
      </xdr:nvSpPr>
      <xdr:spPr>
        <a:xfrm>
          <a:off x="12763500" y="13195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86227</xdr:rowOff>
    </xdr:from>
    <xdr:ext cx="534377" cy="259045"/>
    <xdr:sp macro="" textlink="">
      <xdr:nvSpPr>
        <xdr:cNvPr id="609" name="テキスト ボックス 608"/>
        <xdr:cNvSpPr txBox="1"/>
      </xdr:nvSpPr>
      <xdr:spPr>
        <a:xfrm>
          <a:off x="12547111" y="13287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10" name="正方形/長方形 60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11" name="正方形/長方形 61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12" name="正方形/長方形 61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13" name="正方形/長方形 61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14" name="正方形/長方形 61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15" name="正方形/長方形 61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16" name="正方形/長方形 61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12,238</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17" name="正方形/長方形 61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18" name="テキスト ボックス 61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19" name="直線コネクタ 61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20" name="直線コネクタ 61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21" name="テキスト ボックス 62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22" name="直線コネクタ 62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95</xdr:row>
      <xdr:rowOff>54627</xdr:rowOff>
    </xdr:from>
    <xdr:ext cx="685572" cy="259045"/>
    <xdr:sp macro="" textlink="">
      <xdr:nvSpPr>
        <xdr:cNvPr id="623" name="テキスト ボックス 622"/>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24" name="直線コネクタ 62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92</xdr:row>
      <xdr:rowOff>111777</xdr:rowOff>
    </xdr:from>
    <xdr:ext cx="685572" cy="259045"/>
    <xdr:sp macro="" textlink="">
      <xdr:nvSpPr>
        <xdr:cNvPr id="625" name="テキスト ボックス 624"/>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26" name="直線コネクタ 62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168927</xdr:rowOff>
    </xdr:from>
    <xdr:ext cx="685572" cy="259045"/>
    <xdr:sp macro="" textlink="">
      <xdr:nvSpPr>
        <xdr:cNvPr id="627" name="テキスト ボックス 626"/>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28" name="直線コネクタ 62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29" name="テキスト ボックス 628"/>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3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148681</xdr:rowOff>
    </xdr:from>
    <xdr:to>
      <xdr:col>23</xdr:col>
      <xdr:colOff>516889</xdr:colOff>
      <xdr:row>98</xdr:row>
      <xdr:rowOff>139567</xdr:rowOff>
    </xdr:to>
    <xdr:cxnSp macro="">
      <xdr:nvCxnSpPr>
        <xdr:cNvPr id="631" name="直線コネクタ 630"/>
        <xdr:cNvCxnSpPr/>
      </xdr:nvCxnSpPr>
      <xdr:spPr>
        <a:xfrm flipV="1">
          <a:off x="16317595" y="15750631"/>
          <a:ext cx="1269" cy="1191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4803</xdr:rowOff>
    </xdr:from>
    <xdr:ext cx="378565" cy="259045"/>
    <xdr:sp macro="" textlink="">
      <xdr:nvSpPr>
        <xdr:cNvPr id="632" name="積立金最小値テキスト"/>
        <xdr:cNvSpPr txBox="1"/>
      </xdr:nvSpPr>
      <xdr:spPr>
        <a:xfrm>
          <a:off x="16370300" y="169783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23</xdr:col>
      <xdr:colOff>428625</xdr:colOff>
      <xdr:row>98</xdr:row>
      <xdr:rowOff>139567</xdr:rowOff>
    </xdr:from>
    <xdr:to>
      <xdr:col>23</xdr:col>
      <xdr:colOff>606425</xdr:colOff>
      <xdr:row>98</xdr:row>
      <xdr:rowOff>139567</xdr:rowOff>
    </xdr:to>
    <xdr:cxnSp macro="">
      <xdr:nvCxnSpPr>
        <xdr:cNvPr id="633" name="直線コネクタ 632"/>
        <xdr:cNvCxnSpPr/>
      </xdr:nvCxnSpPr>
      <xdr:spPr>
        <a:xfrm>
          <a:off x="16230600" y="16941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95358</xdr:rowOff>
    </xdr:from>
    <xdr:ext cx="690189" cy="259045"/>
    <xdr:sp macro="" textlink="">
      <xdr:nvSpPr>
        <xdr:cNvPr id="634" name="積立金最大値テキスト"/>
        <xdr:cNvSpPr txBox="1"/>
      </xdr:nvSpPr>
      <xdr:spPr>
        <a:xfrm>
          <a:off x="16370300" y="155258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2,605,356</a:t>
          </a:r>
          <a:endParaRPr kumimoji="1" lang="ja-JP" altLang="en-US" sz="1000" b="1">
            <a:latin typeface="ＭＳ Ｐゴシック"/>
          </a:endParaRPr>
        </a:p>
      </xdr:txBody>
    </xdr:sp>
    <xdr:clientData/>
  </xdr:oneCellAnchor>
  <xdr:twoCellAnchor>
    <xdr:from>
      <xdr:col>23</xdr:col>
      <xdr:colOff>428625</xdr:colOff>
      <xdr:row>91</xdr:row>
      <xdr:rowOff>148681</xdr:rowOff>
    </xdr:from>
    <xdr:to>
      <xdr:col>23</xdr:col>
      <xdr:colOff>606425</xdr:colOff>
      <xdr:row>91</xdr:row>
      <xdr:rowOff>148681</xdr:rowOff>
    </xdr:to>
    <xdr:cxnSp macro="">
      <xdr:nvCxnSpPr>
        <xdr:cNvPr id="635" name="直線コネクタ 634"/>
        <xdr:cNvCxnSpPr/>
      </xdr:nvCxnSpPr>
      <xdr:spPr>
        <a:xfrm>
          <a:off x="16230600" y="1575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122737</xdr:rowOff>
    </xdr:from>
    <xdr:to>
      <xdr:col>23</xdr:col>
      <xdr:colOff>517525</xdr:colOff>
      <xdr:row>98</xdr:row>
      <xdr:rowOff>132127</xdr:rowOff>
    </xdr:to>
    <xdr:cxnSp macro="">
      <xdr:nvCxnSpPr>
        <xdr:cNvPr id="636" name="直線コネクタ 635"/>
        <xdr:cNvCxnSpPr/>
      </xdr:nvCxnSpPr>
      <xdr:spPr>
        <a:xfrm>
          <a:off x="15481300" y="16924837"/>
          <a:ext cx="838200" cy="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93702</xdr:rowOff>
    </xdr:from>
    <xdr:ext cx="534377" cy="259045"/>
    <xdr:sp macro="" textlink="">
      <xdr:nvSpPr>
        <xdr:cNvPr id="637" name="積立金平均値テキスト"/>
        <xdr:cNvSpPr txBox="1"/>
      </xdr:nvSpPr>
      <xdr:spPr>
        <a:xfrm>
          <a:off x="16370300" y="167243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39,533</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70825</xdr:rowOff>
    </xdr:from>
    <xdr:to>
      <xdr:col>23</xdr:col>
      <xdr:colOff>568325</xdr:colOff>
      <xdr:row>99</xdr:row>
      <xdr:rowOff>975</xdr:rowOff>
    </xdr:to>
    <xdr:sp macro="" textlink="">
      <xdr:nvSpPr>
        <xdr:cNvPr id="638" name="フローチャート : 判断 637"/>
        <xdr:cNvSpPr/>
      </xdr:nvSpPr>
      <xdr:spPr>
        <a:xfrm>
          <a:off x="16268700" y="1687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122737</xdr:rowOff>
    </xdr:from>
    <xdr:to>
      <xdr:col>22</xdr:col>
      <xdr:colOff>365125</xdr:colOff>
      <xdr:row>98</xdr:row>
      <xdr:rowOff>126061</xdr:rowOff>
    </xdr:to>
    <xdr:cxnSp macro="">
      <xdr:nvCxnSpPr>
        <xdr:cNvPr id="639" name="直線コネクタ 638"/>
        <xdr:cNvCxnSpPr/>
      </xdr:nvCxnSpPr>
      <xdr:spPr>
        <a:xfrm flipV="1">
          <a:off x="14592300" y="16924837"/>
          <a:ext cx="889000" cy="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31220</xdr:rowOff>
    </xdr:from>
    <xdr:to>
      <xdr:col>22</xdr:col>
      <xdr:colOff>415925</xdr:colOff>
      <xdr:row>98</xdr:row>
      <xdr:rowOff>132820</xdr:rowOff>
    </xdr:to>
    <xdr:sp macro="" textlink="">
      <xdr:nvSpPr>
        <xdr:cNvPr id="640" name="フローチャート : 判断 639"/>
        <xdr:cNvSpPr/>
      </xdr:nvSpPr>
      <xdr:spPr>
        <a:xfrm>
          <a:off x="15430500" y="1683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149347</xdr:rowOff>
    </xdr:from>
    <xdr:ext cx="599010" cy="259045"/>
    <xdr:sp macro="" textlink="">
      <xdr:nvSpPr>
        <xdr:cNvPr id="641" name="テキスト ボックス 640"/>
        <xdr:cNvSpPr txBox="1"/>
      </xdr:nvSpPr>
      <xdr:spPr>
        <a:xfrm>
          <a:off x="15181794" y="16608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126,161</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126061</xdr:rowOff>
    </xdr:from>
    <xdr:to>
      <xdr:col>21</xdr:col>
      <xdr:colOff>161925</xdr:colOff>
      <xdr:row>98</xdr:row>
      <xdr:rowOff>139691</xdr:rowOff>
    </xdr:to>
    <xdr:cxnSp macro="">
      <xdr:nvCxnSpPr>
        <xdr:cNvPr id="642" name="直線コネクタ 641"/>
        <xdr:cNvCxnSpPr/>
      </xdr:nvCxnSpPr>
      <xdr:spPr>
        <a:xfrm flipV="1">
          <a:off x="13703300" y="16928161"/>
          <a:ext cx="889000" cy="13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78122</xdr:rowOff>
    </xdr:from>
    <xdr:to>
      <xdr:col>21</xdr:col>
      <xdr:colOff>212725</xdr:colOff>
      <xdr:row>99</xdr:row>
      <xdr:rowOff>8272</xdr:rowOff>
    </xdr:to>
    <xdr:sp macro="" textlink="">
      <xdr:nvSpPr>
        <xdr:cNvPr id="643" name="フローチャート : 判断 642"/>
        <xdr:cNvSpPr/>
      </xdr:nvSpPr>
      <xdr:spPr>
        <a:xfrm>
          <a:off x="14541500" y="1688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170849</xdr:rowOff>
    </xdr:from>
    <xdr:ext cx="534377" cy="259045"/>
    <xdr:sp macro="" textlink="">
      <xdr:nvSpPr>
        <xdr:cNvPr id="644" name="テキスト ボックス 643"/>
        <xdr:cNvSpPr txBox="1"/>
      </xdr:nvSpPr>
      <xdr:spPr>
        <a:xfrm>
          <a:off x="14325111" y="1697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23,573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133342</xdr:rowOff>
    </xdr:from>
    <xdr:to>
      <xdr:col>19</xdr:col>
      <xdr:colOff>644525</xdr:colOff>
      <xdr:row>98</xdr:row>
      <xdr:rowOff>139691</xdr:rowOff>
    </xdr:to>
    <xdr:cxnSp macro="">
      <xdr:nvCxnSpPr>
        <xdr:cNvPr id="645" name="直線コネクタ 644"/>
        <xdr:cNvCxnSpPr/>
      </xdr:nvCxnSpPr>
      <xdr:spPr>
        <a:xfrm>
          <a:off x="12814300" y="16935442"/>
          <a:ext cx="889000" cy="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74898</xdr:rowOff>
    </xdr:from>
    <xdr:to>
      <xdr:col>20</xdr:col>
      <xdr:colOff>9525</xdr:colOff>
      <xdr:row>99</xdr:row>
      <xdr:rowOff>5048</xdr:rowOff>
    </xdr:to>
    <xdr:sp macro="" textlink="">
      <xdr:nvSpPr>
        <xdr:cNvPr id="646" name="フローチャート : 判断 645"/>
        <xdr:cNvSpPr/>
      </xdr:nvSpPr>
      <xdr:spPr>
        <a:xfrm>
          <a:off x="13652500" y="1687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21575</xdr:rowOff>
    </xdr:from>
    <xdr:ext cx="534377" cy="259045"/>
    <xdr:sp macro="" textlink="">
      <xdr:nvSpPr>
        <xdr:cNvPr id="647" name="テキスト ボックス 646"/>
        <xdr:cNvSpPr txBox="1"/>
      </xdr:nvSpPr>
      <xdr:spPr>
        <a:xfrm>
          <a:off x="13436111" y="1665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30,625</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70591</xdr:rowOff>
    </xdr:from>
    <xdr:to>
      <xdr:col>18</xdr:col>
      <xdr:colOff>492125</xdr:colOff>
      <xdr:row>99</xdr:row>
      <xdr:rowOff>741</xdr:rowOff>
    </xdr:to>
    <xdr:sp macro="" textlink="">
      <xdr:nvSpPr>
        <xdr:cNvPr id="648" name="フローチャート : 判断 647"/>
        <xdr:cNvSpPr/>
      </xdr:nvSpPr>
      <xdr:spPr>
        <a:xfrm>
          <a:off x="12763500" y="1687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17268</xdr:rowOff>
    </xdr:from>
    <xdr:ext cx="534377" cy="259045"/>
    <xdr:sp macro="" textlink="">
      <xdr:nvSpPr>
        <xdr:cNvPr id="649" name="テキスト ボックス 648"/>
        <xdr:cNvSpPr txBox="1"/>
      </xdr:nvSpPr>
      <xdr:spPr>
        <a:xfrm>
          <a:off x="12547111" y="1664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40,047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50" name="テキスト ボックス 64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51" name="テキスト ボックス 65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52" name="テキスト ボックス 65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53" name="テキスト ボックス 65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54" name="テキスト ボックス 65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81327</xdr:rowOff>
    </xdr:from>
    <xdr:to>
      <xdr:col>23</xdr:col>
      <xdr:colOff>568325</xdr:colOff>
      <xdr:row>99</xdr:row>
      <xdr:rowOff>11477</xdr:rowOff>
    </xdr:to>
    <xdr:sp macro="" textlink="">
      <xdr:nvSpPr>
        <xdr:cNvPr id="655" name="円/楕円 654"/>
        <xdr:cNvSpPr/>
      </xdr:nvSpPr>
      <xdr:spPr>
        <a:xfrm>
          <a:off x="16268700" y="1688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49253</xdr:rowOff>
    </xdr:from>
    <xdr:ext cx="534377" cy="259045"/>
    <xdr:sp macro="" textlink="">
      <xdr:nvSpPr>
        <xdr:cNvPr id="656" name="積立金該当値テキスト"/>
        <xdr:cNvSpPr txBox="1"/>
      </xdr:nvSpPr>
      <xdr:spPr>
        <a:xfrm>
          <a:off x="16370300" y="16851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16,564</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71937</xdr:rowOff>
    </xdr:from>
    <xdr:to>
      <xdr:col>22</xdr:col>
      <xdr:colOff>415925</xdr:colOff>
      <xdr:row>99</xdr:row>
      <xdr:rowOff>2087</xdr:rowOff>
    </xdr:to>
    <xdr:sp macro="" textlink="">
      <xdr:nvSpPr>
        <xdr:cNvPr id="657" name="円/楕円 656"/>
        <xdr:cNvSpPr/>
      </xdr:nvSpPr>
      <xdr:spPr>
        <a:xfrm>
          <a:off x="15430500" y="1687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164664</xdr:rowOff>
    </xdr:from>
    <xdr:ext cx="534377" cy="259045"/>
    <xdr:sp macro="" textlink="">
      <xdr:nvSpPr>
        <xdr:cNvPr id="658" name="テキスト ボックス 657"/>
        <xdr:cNvSpPr txBox="1"/>
      </xdr:nvSpPr>
      <xdr:spPr>
        <a:xfrm>
          <a:off x="15214111" y="1696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37,101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75261</xdr:rowOff>
    </xdr:from>
    <xdr:to>
      <xdr:col>21</xdr:col>
      <xdr:colOff>212725</xdr:colOff>
      <xdr:row>99</xdr:row>
      <xdr:rowOff>5411</xdr:rowOff>
    </xdr:to>
    <xdr:sp macro="" textlink="">
      <xdr:nvSpPr>
        <xdr:cNvPr id="659" name="円/楕円 658"/>
        <xdr:cNvSpPr/>
      </xdr:nvSpPr>
      <xdr:spPr>
        <a:xfrm>
          <a:off x="14541500" y="1687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21938</xdr:rowOff>
    </xdr:from>
    <xdr:ext cx="534377" cy="259045"/>
    <xdr:sp macro="" textlink="">
      <xdr:nvSpPr>
        <xdr:cNvPr id="660" name="テキスト ボックス 659"/>
        <xdr:cNvSpPr txBox="1"/>
      </xdr:nvSpPr>
      <xdr:spPr>
        <a:xfrm>
          <a:off x="14325111" y="16652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88891</xdr:rowOff>
    </xdr:from>
    <xdr:to>
      <xdr:col>20</xdr:col>
      <xdr:colOff>9525</xdr:colOff>
      <xdr:row>99</xdr:row>
      <xdr:rowOff>19041</xdr:rowOff>
    </xdr:to>
    <xdr:sp macro="" textlink="">
      <xdr:nvSpPr>
        <xdr:cNvPr id="661" name="円/楕円 660"/>
        <xdr:cNvSpPr/>
      </xdr:nvSpPr>
      <xdr:spPr>
        <a:xfrm>
          <a:off x="13652500" y="1689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99</xdr:row>
      <xdr:rowOff>10168</xdr:rowOff>
    </xdr:from>
    <xdr:ext cx="313932" cy="259045"/>
    <xdr:sp macro="" textlink="">
      <xdr:nvSpPr>
        <xdr:cNvPr id="662" name="テキスト ボックス 661"/>
        <xdr:cNvSpPr txBox="1"/>
      </xdr:nvSpPr>
      <xdr:spPr>
        <a:xfrm>
          <a:off x="13546333" y="169837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82542</xdr:rowOff>
    </xdr:from>
    <xdr:to>
      <xdr:col>18</xdr:col>
      <xdr:colOff>492125</xdr:colOff>
      <xdr:row>99</xdr:row>
      <xdr:rowOff>12692</xdr:rowOff>
    </xdr:to>
    <xdr:sp macro="" textlink="">
      <xdr:nvSpPr>
        <xdr:cNvPr id="663" name="円/楕円 662"/>
        <xdr:cNvSpPr/>
      </xdr:nvSpPr>
      <xdr:spPr>
        <a:xfrm>
          <a:off x="12763500" y="1688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3819</xdr:rowOff>
    </xdr:from>
    <xdr:ext cx="534377" cy="259045"/>
    <xdr:sp macro="" textlink="">
      <xdr:nvSpPr>
        <xdr:cNvPr id="664" name="テキスト ボックス 663"/>
        <xdr:cNvSpPr txBox="1"/>
      </xdr:nvSpPr>
      <xdr:spPr>
        <a:xfrm>
          <a:off x="12547111" y="1697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65" name="正方形/長方形 66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66" name="正方形/長方形 66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67" name="正方形/長方形 66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68" name="正方形/長方形 66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69" name="正方形/長方形 66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70" name="正方形/長方形 66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71" name="正方形/長方形 67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72" name="正方形/長方形 67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73" name="テキスト ボックス 67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74" name="直線コネクタ 67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75" name="直線コネクタ 67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76" name="テキスト ボックス 67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77" name="直線コネクタ 67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678" name="テキスト ボックス 67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679" name="直線コネクタ 67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680" name="テキスト ボックス 67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681" name="直線コネクタ 68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682" name="テキスト ボックス 68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83" name="直線コネクタ 68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84" name="テキスト ボックス 68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68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83510</xdr:rowOff>
    </xdr:from>
    <xdr:to>
      <xdr:col>32</xdr:col>
      <xdr:colOff>186689</xdr:colOff>
      <xdr:row>38</xdr:row>
      <xdr:rowOff>139700</xdr:rowOff>
    </xdr:to>
    <xdr:cxnSp macro="">
      <xdr:nvCxnSpPr>
        <xdr:cNvPr id="686" name="直線コネクタ 685"/>
        <xdr:cNvCxnSpPr/>
      </xdr:nvCxnSpPr>
      <xdr:spPr>
        <a:xfrm flipV="1">
          <a:off x="22159595" y="5569910"/>
          <a:ext cx="1269" cy="1084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68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688" name="直線コネクタ 68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31</xdr:row>
      <xdr:rowOff>30187</xdr:rowOff>
    </xdr:from>
    <xdr:ext cx="534377" cy="259045"/>
    <xdr:sp macro="" textlink="">
      <xdr:nvSpPr>
        <xdr:cNvPr id="689" name="投資及び出資金最大値テキスト"/>
        <xdr:cNvSpPr txBox="1"/>
      </xdr:nvSpPr>
      <xdr:spPr>
        <a:xfrm>
          <a:off x="22212300" y="5345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23,729</a:t>
          </a:r>
          <a:endParaRPr kumimoji="1" lang="ja-JP" altLang="en-US" sz="1000" b="1">
            <a:latin typeface="ＭＳ Ｐゴシック"/>
          </a:endParaRPr>
        </a:p>
      </xdr:txBody>
    </xdr:sp>
    <xdr:clientData/>
  </xdr:oneCellAnchor>
  <xdr:twoCellAnchor>
    <xdr:from>
      <xdr:col>32</xdr:col>
      <xdr:colOff>98425</xdr:colOff>
      <xdr:row>32</xdr:row>
      <xdr:rowOff>83510</xdr:rowOff>
    </xdr:from>
    <xdr:to>
      <xdr:col>32</xdr:col>
      <xdr:colOff>276225</xdr:colOff>
      <xdr:row>32</xdr:row>
      <xdr:rowOff>83510</xdr:rowOff>
    </xdr:to>
    <xdr:cxnSp macro="">
      <xdr:nvCxnSpPr>
        <xdr:cNvPr id="690" name="直線コネクタ 689"/>
        <xdr:cNvCxnSpPr/>
      </xdr:nvCxnSpPr>
      <xdr:spPr>
        <a:xfrm>
          <a:off x="22072600" y="556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136499</xdr:rowOff>
    </xdr:from>
    <xdr:to>
      <xdr:col>32</xdr:col>
      <xdr:colOff>187325</xdr:colOff>
      <xdr:row>38</xdr:row>
      <xdr:rowOff>137048</xdr:rowOff>
    </xdr:to>
    <xdr:cxnSp macro="">
      <xdr:nvCxnSpPr>
        <xdr:cNvPr id="691" name="直線コネクタ 690"/>
        <xdr:cNvCxnSpPr/>
      </xdr:nvCxnSpPr>
      <xdr:spPr>
        <a:xfrm flipV="1">
          <a:off x="21323300" y="6651599"/>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7535</xdr:rowOff>
    </xdr:from>
    <xdr:ext cx="469744" cy="259045"/>
    <xdr:sp macro="" textlink="">
      <xdr:nvSpPr>
        <xdr:cNvPr id="692" name="投資及び出資金平均値テキスト"/>
        <xdr:cNvSpPr txBox="1"/>
      </xdr:nvSpPr>
      <xdr:spPr>
        <a:xfrm>
          <a:off x="22212300" y="6351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2,280</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156108</xdr:rowOff>
    </xdr:from>
    <xdr:to>
      <xdr:col>32</xdr:col>
      <xdr:colOff>238125</xdr:colOff>
      <xdr:row>38</xdr:row>
      <xdr:rowOff>86258</xdr:rowOff>
    </xdr:to>
    <xdr:sp macro="" textlink="">
      <xdr:nvSpPr>
        <xdr:cNvPr id="693" name="フローチャート : 判断 692"/>
        <xdr:cNvSpPr/>
      </xdr:nvSpPr>
      <xdr:spPr>
        <a:xfrm>
          <a:off x="221107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129916</xdr:rowOff>
    </xdr:from>
    <xdr:to>
      <xdr:col>31</xdr:col>
      <xdr:colOff>34925</xdr:colOff>
      <xdr:row>38</xdr:row>
      <xdr:rowOff>137048</xdr:rowOff>
    </xdr:to>
    <xdr:cxnSp macro="">
      <xdr:nvCxnSpPr>
        <xdr:cNvPr id="694" name="直線コネクタ 693"/>
        <xdr:cNvCxnSpPr/>
      </xdr:nvCxnSpPr>
      <xdr:spPr>
        <a:xfrm>
          <a:off x="20434300" y="6645016"/>
          <a:ext cx="889000" cy="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114412</xdr:rowOff>
    </xdr:from>
    <xdr:to>
      <xdr:col>31</xdr:col>
      <xdr:colOff>85725</xdr:colOff>
      <xdr:row>38</xdr:row>
      <xdr:rowOff>44562</xdr:rowOff>
    </xdr:to>
    <xdr:sp macro="" textlink="">
      <xdr:nvSpPr>
        <xdr:cNvPr id="695" name="フローチャート : 判断 694"/>
        <xdr:cNvSpPr/>
      </xdr:nvSpPr>
      <xdr:spPr>
        <a:xfrm>
          <a:off x="21272500" y="645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61089</xdr:rowOff>
    </xdr:from>
    <xdr:ext cx="469744" cy="259045"/>
    <xdr:sp macro="" textlink="">
      <xdr:nvSpPr>
        <xdr:cNvPr id="696" name="テキスト ボックス 695"/>
        <xdr:cNvSpPr txBox="1"/>
      </xdr:nvSpPr>
      <xdr:spPr>
        <a:xfrm>
          <a:off x="21088427" y="623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121503</xdr:rowOff>
    </xdr:from>
    <xdr:to>
      <xdr:col>29</xdr:col>
      <xdr:colOff>517525</xdr:colOff>
      <xdr:row>38</xdr:row>
      <xdr:rowOff>129916</xdr:rowOff>
    </xdr:to>
    <xdr:cxnSp macro="">
      <xdr:nvCxnSpPr>
        <xdr:cNvPr id="697" name="直線コネクタ 696"/>
        <xdr:cNvCxnSpPr/>
      </xdr:nvCxnSpPr>
      <xdr:spPr>
        <a:xfrm>
          <a:off x="19545300" y="6636603"/>
          <a:ext cx="889000" cy="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103759</xdr:rowOff>
    </xdr:from>
    <xdr:to>
      <xdr:col>29</xdr:col>
      <xdr:colOff>568325</xdr:colOff>
      <xdr:row>38</xdr:row>
      <xdr:rowOff>33910</xdr:rowOff>
    </xdr:to>
    <xdr:sp macro="" textlink="">
      <xdr:nvSpPr>
        <xdr:cNvPr id="698" name="フローチャート : 判断 697"/>
        <xdr:cNvSpPr/>
      </xdr:nvSpPr>
      <xdr:spPr>
        <a:xfrm>
          <a:off x="20383500" y="64474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50436</xdr:rowOff>
    </xdr:from>
    <xdr:ext cx="469744" cy="259045"/>
    <xdr:sp macro="" textlink="">
      <xdr:nvSpPr>
        <xdr:cNvPr id="699" name="テキスト ボックス 698"/>
        <xdr:cNvSpPr txBox="1"/>
      </xdr:nvSpPr>
      <xdr:spPr>
        <a:xfrm>
          <a:off x="20199427" y="6222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117435</xdr:rowOff>
    </xdr:from>
    <xdr:to>
      <xdr:col>28</xdr:col>
      <xdr:colOff>314325</xdr:colOff>
      <xdr:row>38</xdr:row>
      <xdr:rowOff>121503</xdr:rowOff>
    </xdr:to>
    <xdr:cxnSp macro="">
      <xdr:nvCxnSpPr>
        <xdr:cNvPr id="700" name="直線コネクタ 699"/>
        <xdr:cNvCxnSpPr/>
      </xdr:nvCxnSpPr>
      <xdr:spPr>
        <a:xfrm>
          <a:off x="18656300" y="6632535"/>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123739</xdr:rowOff>
    </xdr:from>
    <xdr:to>
      <xdr:col>28</xdr:col>
      <xdr:colOff>365125</xdr:colOff>
      <xdr:row>38</xdr:row>
      <xdr:rowOff>53888</xdr:rowOff>
    </xdr:to>
    <xdr:sp macro="" textlink="">
      <xdr:nvSpPr>
        <xdr:cNvPr id="701" name="フローチャート : 判断 700"/>
        <xdr:cNvSpPr/>
      </xdr:nvSpPr>
      <xdr:spPr>
        <a:xfrm>
          <a:off x="19494500" y="646738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70416</xdr:rowOff>
    </xdr:from>
    <xdr:ext cx="469744" cy="259045"/>
    <xdr:sp macro="" textlink="">
      <xdr:nvSpPr>
        <xdr:cNvPr id="702" name="テキスト ボックス 701"/>
        <xdr:cNvSpPr txBox="1"/>
      </xdr:nvSpPr>
      <xdr:spPr>
        <a:xfrm>
          <a:off x="19310427" y="624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2,988</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14879</xdr:rowOff>
    </xdr:from>
    <xdr:to>
      <xdr:col>27</xdr:col>
      <xdr:colOff>161925</xdr:colOff>
      <xdr:row>37</xdr:row>
      <xdr:rowOff>116479</xdr:rowOff>
    </xdr:to>
    <xdr:sp macro="" textlink="">
      <xdr:nvSpPr>
        <xdr:cNvPr id="703" name="フローチャート : 判断 702"/>
        <xdr:cNvSpPr/>
      </xdr:nvSpPr>
      <xdr:spPr>
        <a:xfrm>
          <a:off x="18605500" y="635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133006</xdr:rowOff>
    </xdr:from>
    <xdr:ext cx="469744" cy="259045"/>
    <xdr:sp macro="" textlink="">
      <xdr:nvSpPr>
        <xdr:cNvPr id="704" name="テキスト ボックス 703"/>
        <xdr:cNvSpPr txBox="1"/>
      </xdr:nvSpPr>
      <xdr:spPr>
        <a:xfrm>
          <a:off x="18421427" y="6133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05" name="テキスト ボックス 70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06" name="テキスト ボックス 70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07" name="テキスト ボックス 70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08" name="テキスト ボックス 70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09" name="テキスト ボックス 70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85699</xdr:rowOff>
    </xdr:from>
    <xdr:to>
      <xdr:col>32</xdr:col>
      <xdr:colOff>238125</xdr:colOff>
      <xdr:row>39</xdr:row>
      <xdr:rowOff>15849</xdr:rowOff>
    </xdr:to>
    <xdr:sp macro="" textlink="">
      <xdr:nvSpPr>
        <xdr:cNvPr id="710" name="円/楕円 709"/>
        <xdr:cNvSpPr/>
      </xdr:nvSpPr>
      <xdr:spPr>
        <a:xfrm>
          <a:off x="221107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626</xdr:rowOff>
    </xdr:from>
    <xdr:ext cx="313932" cy="259045"/>
    <xdr:sp macro="" textlink="">
      <xdr:nvSpPr>
        <xdr:cNvPr id="711" name="投資及び出資金該当値テキスト"/>
        <xdr:cNvSpPr txBox="1"/>
      </xdr:nvSpPr>
      <xdr:spPr>
        <a:xfrm>
          <a:off x="22212300" y="6515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86248</xdr:rowOff>
    </xdr:from>
    <xdr:to>
      <xdr:col>31</xdr:col>
      <xdr:colOff>85725</xdr:colOff>
      <xdr:row>39</xdr:row>
      <xdr:rowOff>16398</xdr:rowOff>
    </xdr:to>
    <xdr:sp macro="" textlink="">
      <xdr:nvSpPr>
        <xdr:cNvPr id="712" name="円/楕円 711"/>
        <xdr:cNvSpPr/>
      </xdr:nvSpPr>
      <xdr:spPr>
        <a:xfrm>
          <a:off x="21272500" y="6601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7525</xdr:rowOff>
    </xdr:from>
    <xdr:ext cx="313932" cy="259045"/>
    <xdr:sp macro="" textlink="">
      <xdr:nvSpPr>
        <xdr:cNvPr id="713" name="テキスト ボックス 712"/>
        <xdr:cNvSpPr txBox="1"/>
      </xdr:nvSpPr>
      <xdr:spPr>
        <a:xfrm>
          <a:off x="21166333" y="66940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79116</xdr:rowOff>
    </xdr:from>
    <xdr:to>
      <xdr:col>29</xdr:col>
      <xdr:colOff>568325</xdr:colOff>
      <xdr:row>39</xdr:row>
      <xdr:rowOff>9266</xdr:rowOff>
    </xdr:to>
    <xdr:sp macro="" textlink="">
      <xdr:nvSpPr>
        <xdr:cNvPr id="714" name="円/楕円 713"/>
        <xdr:cNvSpPr/>
      </xdr:nvSpPr>
      <xdr:spPr>
        <a:xfrm>
          <a:off x="20383500" y="6594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393</xdr:rowOff>
    </xdr:from>
    <xdr:ext cx="378565" cy="259045"/>
    <xdr:sp macro="" textlink="">
      <xdr:nvSpPr>
        <xdr:cNvPr id="715" name="テキスト ボックス 714"/>
        <xdr:cNvSpPr txBox="1"/>
      </xdr:nvSpPr>
      <xdr:spPr>
        <a:xfrm>
          <a:off x="20245017" y="66869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70703</xdr:rowOff>
    </xdr:from>
    <xdr:to>
      <xdr:col>28</xdr:col>
      <xdr:colOff>365125</xdr:colOff>
      <xdr:row>39</xdr:row>
      <xdr:rowOff>853</xdr:rowOff>
    </xdr:to>
    <xdr:sp macro="" textlink="">
      <xdr:nvSpPr>
        <xdr:cNvPr id="716" name="円/楕円 715"/>
        <xdr:cNvSpPr/>
      </xdr:nvSpPr>
      <xdr:spPr>
        <a:xfrm>
          <a:off x="19494500" y="6585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163430</xdr:rowOff>
    </xdr:from>
    <xdr:ext cx="378565" cy="259045"/>
    <xdr:sp macro="" textlink="">
      <xdr:nvSpPr>
        <xdr:cNvPr id="717" name="テキスト ボックス 716"/>
        <xdr:cNvSpPr txBox="1"/>
      </xdr:nvSpPr>
      <xdr:spPr>
        <a:xfrm>
          <a:off x="19356017" y="66785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66635</xdr:rowOff>
    </xdr:from>
    <xdr:to>
      <xdr:col>27</xdr:col>
      <xdr:colOff>161925</xdr:colOff>
      <xdr:row>38</xdr:row>
      <xdr:rowOff>168235</xdr:rowOff>
    </xdr:to>
    <xdr:sp macro="" textlink="">
      <xdr:nvSpPr>
        <xdr:cNvPr id="718" name="円/楕円 717"/>
        <xdr:cNvSpPr/>
      </xdr:nvSpPr>
      <xdr:spPr>
        <a:xfrm>
          <a:off x="18605500" y="658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38</xdr:row>
      <xdr:rowOff>159362</xdr:rowOff>
    </xdr:from>
    <xdr:ext cx="378565" cy="259045"/>
    <xdr:sp macro="" textlink="">
      <xdr:nvSpPr>
        <xdr:cNvPr id="719" name="テキスト ボックス 718"/>
        <xdr:cNvSpPr txBox="1"/>
      </xdr:nvSpPr>
      <xdr:spPr>
        <a:xfrm>
          <a:off x="18467017" y="66744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20" name="正方形/長方形 71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21" name="正方形/長方形 72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22" name="正方形/長方形 72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23" name="正方形/長方形 72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24" name="正方形/長方形 72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25" name="正方形/長方形 72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26" name="正方形/長方形 72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1,278</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27" name="正方形/長方形 72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28" name="テキスト ボックス 72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29" name="直線コネクタ 72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30" name="直線コネクタ 72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31" name="テキスト ボックス 73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32" name="直線コネクタ 73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33" name="テキスト ボックス 73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34" name="直線コネクタ 73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35" name="テキスト ボックス 73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36" name="直線コネクタ 73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37" name="テキスト ボックス 73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38" name="直線コネクタ 73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39" name="テキスト ボックス 738"/>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40" name="直線コネクタ 73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41" name="テキスト ボックス 740"/>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4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91770</xdr:rowOff>
    </xdr:from>
    <xdr:to>
      <xdr:col>32</xdr:col>
      <xdr:colOff>186689</xdr:colOff>
      <xdr:row>59</xdr:row>
      <xdr:rowOff>44450</xdr:rowOff>
    </xdr:to>
    <xdr:cxnSp macro="">
      <xdr:nvCxnSpPr>
        <xdr:cNvPr id="743" name="直線コネクタ 742"/>
        <xdr:cNvCxnSpPr/>
      </xdr:nvCxnSpPr>
      <xdr:spPr>
        <a:xfrm flipV="1">
          <a:off x="22159595" y="8664270"/>
          <a:ext cx="1269" cy="1495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4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45" name="直線コネクタ 74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38447</xdr:rowOff>
    </xdr:from>
    <xdr:ext cx="599010" cy="259045"/>
    <xdr:sp macro="" textlink="">
      <xdr:nvSpPr>
        <xdr:cNvPr id="746" name="貸付金最大値テキスト"/>
        <xdr:cNvSpPr txBox="1"/>
      </xdr:nvSpPr>
      <xdr:spPr>
        <a:xfrm>
          <a:off x="22212300" y="843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117,774</a:t>
          </a:r>
          <a:endParaRPr kumimoji="1" lang="ja-JP" altLang="en-US" sz="1000" b="1">
            <a:latin typeface="ＭＳ Ｐゴシック"/>
          </a:endParaRPr>
        </a:p>
      </xdr:txBody>
    </xdr:sp>
    <xdr:clientData/>
  </xdr:oneCellAnchor>
  <xdr:twoCellAnchor>
    <xdr:from>
      <xdr:col>32</xdr:col>
      <xdr:colOff>98425</xdr:colOff>
      <xdr:row>50</xdr:row>
      <xdr:rowOff>91770</xdr:rowOff>
    </xdr:from>
    <xdr:to>
      <xdr:col>32</xdr:col>
      <xdr:colOff>276225</xdr:colOff>
      <xdr:row>50</xdr:row>
      <xdr:rowOff>91770</xdr:rowOff>
    </xdr:to>
    <xdr:cxnSp macro="">
      <xdr:nvCxnSpPr>
        <xdr:cNvPr id="747" name="直線コネクタ 746"/>
        <xdr:cNvCxnSpPr/>
      </xdr:nvCxnSpPr>
      <xdr:spPr>
        <a:xfrm>
          <a:off x="22072600" y="86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36449</xdr:rowOff>
    </xdr:from>
    <xdr:to>
      <xdr:col>32</xdr:col>
      <xdr:colOff>187325</xdr:colOff>
      <xdr:row>59</xdr:row>
      <xdr:rowOff>39141</xdr:rowOff>
    </xdr:to>
    <xdr:cxnSp macro="">
      <xdr:nvCxnSpPr>
        <xdr:cNvPr id="748" name="直線コネクタ 747"/>
        <xdr:cNvCxnSpPr/>
      </xdr:nvCxnSpPr>
      <xdr:spPr>
        <a:xfrm>
          <a:off x="21323300" y="10151999"/>
          <a:ext cx="838200" cy="2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136072</xdr:rowOff>
    </xdr:from>
    <xdr:ext cx="469744" cy="259045"/>
    <xdr:sp macro="" textlink="">
      <xdr:nvSpPr>
        <xdr:cNvPr id="749" name="貸付金平均値テキスト"/>
        <xdr:cNvSpPr txBox="1"/>
      </xdr:nvSpPr>
      <xdr:spPr>
        <a:xfrm>
          <a:off x="22212300" y="99087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4,087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113195</xdr:rowOff>
    </xdr:from>
    <xdr:to>
      <xdr:col>32</xdr:col>
      <xdr:colOff>238125</xdr:colOff>
      <xdr:row>59</xdr:row>
      <xdr:rowOff>43345</xdr:rowOff>
    </xdr:to>
    <xdr:sp macro="" textlink="">
      <xdr:nvSpPr>
        <xdr:cNvPr id="750" name="フローチャート : 判断 749"/>
        <xdr:cNvSpPr/>
      </xdr:nvSpPr>
      <xdr:spPr>
        <a:xfrm>
          <a:off x="22110700" y="10057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36449</xdr:rowOff>
    </xdr:from>
    <xdr:to>
      <xdr:col>31</xdr:col>
      <xdr:colOff>34925</xdr:colOff>
      <xdr:row>59</xdr:row>
      <xdr:rowOff>40983</xdr:rowOff>
    </xdr:to>
    <xdr:cxnSp macro="">
      <xdr:nvCxnSpPr>
        <xdr:cNvPr id="751" name="直線コネクタ 750"/>
        <xdr:cNvCxnSpPr/>
      </xdr:nvCxnSpPr>
      <xdr:spPr>
        <a:xfrm flipV="1">
          <a:off x="20434300" y="10151999"/>
          <a:ext cx="889000" cy="4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120993</xdr:rowOff>
    </xdr:from>
    <xdr:to>
      <xdr:col>31</xdr:col>
      <xdr:colOff>85725</xdr:colOff>
      <xdr:row>59</xdr:row>
      <xdr:rowOff>51143</xdr:rowOff>
    </xdr:to>
    <xdr:sp macro="" textlink="">
      <xdr:nvSpPr>
        <xdr:cNvPr id="752" name="フローチャート : 判断 751"/>
        <xdr:cNvSpPr/>
      </xdr:nvSpPr>
      <xdr:spPr>
        <a:xfrm>
          <a:off x="21272500" y="100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67670</xdr:rowOff>
    </xdr:from>
    <xdr:ext cx="469744" cy="259045"/>
    <xdr:sp macro="" textlink="">
      <xdr:nvSpPr>
        <xdr:cNvPr id="753" name="テキスト ボックス 752"/>
        <xdr:cNvSpPr txBox="1"/>
      </xdr:nvSpPr>
      <xdr:spPr>
        <a:xfrm>
          <a:off x="21088427" y="9840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40983</xdr:rowOff>
    </xdr:from>
    <xdr:to>
      <xdr:col>29</xdr:col>
      <xdr:colOff>517525</xdr:colOff>
      <xdr:row>59</xdr:row>
      <xdr:rowOff>43193</xdr:rowOff>
    </xdr:to>
    <xdr:cxnSp macro="">
      <xdr:nvCxnSpPr>
        <xdr:cNvPr id="754" name="直線コネクタ 753"/>
        <xdr:cNvCxnSpPr/>
      </xdr:nvCxnSpPr>
      <xdr:spPr>
        <a:xfrm flipV="1">
          <a:off x="19545300" y="10156533"/>
          <a:ext cx="889000" cy="2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144272</xdr:rowOff>
    </xdr:from>
    <xdr:to>
      <xdr:col>29</xdr:col>
      <xdr:colOff>568325</xdr:colOff>
      <xdr:row>59</xdr:row>
      <xdr:rowOff>74422</xdr:rowOff>
    </xdr:to>
    <xdr:sp macro="" textlink="">
      <xdr:nvSpPr>
        <xdr:cNvPr id="755" name="フローチャート : 判断 754"/>
        <xdr:cNvSpPr/>
      </xdr:nvSpPr>
      <xdr:spPr>
        <a:xfrm>
          <a:off x="20383500" y="1008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90949</xdr:rowOff>
    </xdr:from>
    <xdr:ext cx="469744" cy="259045"/>
    <xdr:sp macro="" textlink="">
      <xdr:nvSpPr>
        <xdr:cNvPr id="756" name="テキスト ボックス 755"/>
        <xdr:cNvSpPr txBox="1"/>
      </xdr:nvSpPr>
      <xdr:spPr>
        <a:xfrm>
          <a:off x="20199427" y="9863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1,640</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35864</xdr:rowOff>
    </xdr:from>
    <xdr:to>
      <xdr:col>28</xdr:col>
      <xdr:colOff>314325</xdr:colOff>
      <xdr:row>59</xdr:row>
      <xdr:rowOff>43193</xdr:rowOff>
    </xdr:to>
    <xdr:cxnSp macro="">
      <xdr:nvCxnSpPr>
        <xdr:cNvPr id="757" name="直線コネクタ 756"/>
        <xdr:cNvCxnSpPr/>
      </xdr:nvCxnSpPr>
      <xdr:spPr>
        <a:xfrm>
          <a:off x="18656300" y="10151414"/>
          <a:ext cx="889000" cy="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143294</xdr:rowOff>
    </xdr:from>
    <xdr:to>
      <xdr:col>28</xdr:col>
      <xdr:colOff>365125</xdr:colOff>
      <xdr:row>59</xdr:row>
      <xdr:rowOff>73444</xdr:rowOff>
    </xdr:to>
    <xdr:sp macro="" textlink="">
      <xdr:nvSpPr>
        <xdr:cNvPr id="758" name="フローチャート : 判断 757"/>
        <xdr:cNvSpPr/>
      </xdr:nvSpPr>
      <xdr:spPr>
        <a:xfrm>
          <a:off x="19494500" y="10087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89971</xdr:rowOff>
    </xdr:from>
    <xdr:ext cx="469744" cy="259045"/>
    <xdr:sp macro="" textlink="">
      <xdr:nvSpPr>
        <xdr:cNvPr id="759" name="テキスト ボックス 758"/>
        <xdr:cNvSpPr txBox="1"/>
      </xdr:nvSpPr>
      <xdr:spPr>
        <a:xfrm>
          <a:off x="19310427" y="9862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1,717</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116878</xdr:rowOff>
    </xdr:from>
    <xdr:to>
      <xdr:col>27</xdr:col>
      <xdr:colOff>161925</xdr:colOff>
      <xdr:row>59</xdr:row>
      <xdr:rowOff>47028</xdr:rowOff>
    </xdr:to>
    <xdr:sp macro="" textlink="">
      <xdr:nvSpPr>
        <xdr:cNvPr id="760" name="フローチャート : 判断 759"/>
        <xdr:cNvSpPr/>
      </xdr:nvSpPr>
      <xdr:spPr>
        <a:xfrm>
          <a:off x="18605500" y="10060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63555</xdr:rowOff>
    </xdr:from>
    <xdr:ext cx="469744" cy="259045"/>
    <xdr:sp macro="" textlink="">
      <xdr:nvSpPr>
        <xdr:cNvPr id="761" name="テキスト ボックス 760"/>
        <xdr:cNvSpPr txBox="1"/>
      </xdr:nvSpPr>
      <xdr:spPr>
        <a:xfrm>
          <a:off x="18421427" y="9836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3,797</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62" name="テキスト ボックス 76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63" name="テキスト ボックス 76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64" name="テキスト ボックス 76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65" name="テキスト ボックス 76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66" name="テキスト ボックス 76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159791</xdr:rowOff>
    </xdr:from>
    <xdr:to>
      <xdr:col>32</xdr:col>
      <xdr:colOff>238125</xdr:colOff>
      <xdr:row>59</xdr:row>
      <xdr:rowOff>89941</xdr:rowOff>
    </xdr:to>
    <xdr:sp macro="" textlink="">
      <xdr:nvSpPr>
        <xdr:cNvPr id="767" name="円/楕円 766"/>
        <xdr:cNvSpPr/>
      </xdr:nvSpPr>
      <xdr:spPr>
        <a:xfrm>
          <a:off x="22110700" y="10103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91622</xdr:rowOff>
    </xdr:from>
    <xdr:ext cx="378565" cy="259045"/>
    <xdr:sp macro="" textlink="">
      <xdr:nvSpPr>
        <xdr:cNvPr id="768" name="貸付金該当値テキスト"/>
        <xdr:cNvSpPr txBox="1"/>
      </xdr:nvSpPr>
      <xdr:spPr>
        <a:xfrm>
          <a:off x="22212300" y="10035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418</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157099</xdr:rowOff>
    </xdr:from>
    <xdr:to>
      <xdr:col>31</xdr:col>
      <xdr:colOff>85725</xdr:colOff>
      <xdr:row>59</xdr:row>
      <xdr:rowOff>87249</xdr:rowOff>
    </xdr:to>
    <xdr:sp macro="" textlink="">
      <xdr:nvSpPr>
        <xdr:cNvPr id="769" name="円/楕円 768"/>
        <xdr:cNvSpPr/>
      </xdr:nvSpPr>
      <xdr:spPr>
        <a:xfrm>
          <a:off x="21272500" y="10101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59</xdr:row>
      <xdr:rowOff>78376</xdr:rowOff>
    </xdr:from>
    <xdr:ext cx="378565" cy="259045"/>
    <xdr:sp macro="" textlink="">
      <xdr:nvSpPr>
        <xdr:cNvPr id="770" name="テキスト ボックス 769"/>
        <xdr:cNvSpPr txBox="1"/>
      </xdr:nvSpPr>
      <xdr:spPr>
        <a:xfrm>
          <a:off x="21134017" y="101939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161633</xdr:rowOff>
    </xdr:from>
    <xdr:to>
      <xdr:col>29</xdr:col>
      <xdr:colOff>568325</xdr:colOff>
      <xdr:row>59</xdr:row>
      <xdr:rowOff>91783</xdr:rowOff>
    </xdr:to>
    <xdr:sp macro="" textlink="">
      <xdr:nvSpPr>
        <xdr:cNvPr id="771" name="円/楕円 770"/>
        <xdr:cNvSpPr/>
      </xdr:nvSpPr>
      <xdr:spPr>
        <a:xfrm>
          <a:off x="20383500" y="1010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82910</xdr:rowOff>
    </xdr:from>
    <xdr:ext cx="378565" cy="259045"/>
    <xdr:sp macro="" textlink="">
      <xdr:nvSpPr>
        <xdr:cNvPr id="772" name="テキスト ボックス 771"/>
        <xdr:cNvSpPr txBox="1"/>
      </xdr:nvSpPr>
      <xdr:spPr>
        <a:xfrm>
          <a:off x="20245017" y="101984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163843</xdr:rowOff>
    </xdr:from>
    <xdr:to>
      <xdr:col>28</xdr:col>
      <xdr:colOff>365125</xdr:colOff>
      <xdr:row>59</xdr:row>
      <xdr:rowOff>93993</xdr:rowOff>
    </xdr:to>
    <xdr:sp macro="" textlink="">
      <xdr:nvSpPr>
        <xdr:cNvPr id="773" name="円/楕円 772"/>
        <xdr:cNvSpPr/>
      </xdr:nvSpPr>
      <xdr:spPr>
        <a:xfrm>
          <a:off x="19494500" y="10107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85120</xdr:rowOff>
    </xdr:from>
    <xdr:ext cx="313932" cy="259045"/>
    <xdr:sp macro="" textlink="">
      <xdr:nvSpPr>
        <xdr:cNvPr id="774" name="テキスト ボックス 773"/>
        <xdr:cNvSpPr txBox="1"/>
      </xdr:nvSpPr>
      <xdr:spPr>
        <a:xfrm>
          <a:off x="19388333" y="102006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156514</xdr:rowOff>
    </xdr:from>
    <xdr:to>
      <xdr:col>27</xdr:col>
      <xdr:colOff>161925</xdr:colOff>
      <xdr:row>59</xdr:row>
      <xdr:rowOff>86664</xdr:rowOff>
    </xdr:to>
    <xdr:sp macro="" textlink="">
      <xdr:nvSpPr>
        <xdr:cNvPr id="775" name="円/楕円 774"/>
        <xdr:cNvSpPr/>
      </xdr:nvSpPr>
      <xdr:spPr>
        <a:xfrm>
          <a:off x="18605500" y="10100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77791</xdr:rowOff>
    </xdr:from>
    <xdr:ext cx="378565" cy="259045"/>
    <xdr:sp macro="" textlink="">
      <xdr:nvSpPr>
        <xdr:cNvPr id="776" name="テキスト ボックス 775"/>
        <xdr:cNvSpPr txBox="1"/>
      </xdr:nvSpPr>
      <xdr:spPr>
        <a:xfrm>
          <a:off x="18467017" y="10193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77" name="正方形/長方形 77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78" name="正方形/長方形 77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79" name="正方形/長方形 77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49/72</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80" name="正方形/長方形 77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81" name="正方形/長方形 78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82" name="正方形/長方形 78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783" name="正方形/長方形 78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44,004</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784" name="正方形/長方形 78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785" name="テキスト ボックス 78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786" name="直線コネクタ 78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787" name="テキスト ボックス 78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788" name="直線コネクタ 78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789" name="テキスト ボックス 78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790" name="直線コネクタ 78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791" name="テキスト ボックス 79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792" name="直線コネクタ 79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793" name="テキスト ボックス 79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794" name="直線コネクタ 79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795" name="テキスト ボックス 794"/>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796" name="直線コネクタ 79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797" name="テキスト ボックス 79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798" name="直線コネクタ 79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799" name="テキスト ボックス 79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0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155943</xdr:rowOff>
    </xdr:from>
    <xdr:to>
      <xdr:col>32</xdr:col>
      <xdr:colOff>186689</xdr:colOff>
      <xdr:row>79</xdr:row>
      <xdr:rowOff>87337</xdr:rowOff>
    </xdr:to>
    <xdr:cxnSp macro="">
      <xdr:nvCxnSpPr>
        <xdr:cNvPr id="801" name="直線コネクタ 800"/>
        <xdr:cNvCxnSpPr/>
      </xdr:nvCxnSpPr>
      <xdr:spPr>
        <a:xfrm flipV="1">
          <a:off x="22159595" y="12328893"/>
          <a:ext cx="1269" cy="1302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91164</xdr:rowOff>
    </xdr:from>
    <xdr:ext cx="534377" cy="259045"/>
    <xdr:sp macro="" textlink="">
      <xdr:nvSpPr>
        <xdr:cNvPr id="802" name="繰出金最小値テキスト"/>
        <xdr:cNvSpPr txBox="1"/>
      </xdr:nvSpPr>
      <xdr:spPr>
        <a:xfrm>
          <a:off x="22212300" y="1363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26,623</a:t>
          </a:r>
          <a:endParaRPr kumimoji="1" lang="ja-JP" altLang="en-US" sz="1000" b="1">
            <a:latin typeface="ＭＳ Ｐゴシック"/>
          </a:endParaRPr>
        </a:p>
      </xdr:txBody>
    </xdr:sp>
    <xdr:clientData/>
  </xdr:oneCellAnchor>
  <xdr:twoCellAnchor>
    <xdr:from>
      <xdr:col>32</xdr:col>
      <xdr:colOff>98425</xdr:colOff>
      <xdr:row>79</xdr:row>
      <xdr:rowOff>87337</xdr:rowOff>
    </xdr:from>
    <xdr:to>
      <xdr:col>32</xdr:col>
      <xdr:colOff>276225</xdr:colOff>
      <xdr:row>79</xdr:row>
      <xdr:rowOff>87337</xdr:rowOff>
    </xdr:to>
    <xdr:cxnSp macro="">
      <xdr:nvCxnSpPr>
        <xdr:cNvPr id="803" name="直線コネクタ 802"/>
        <xdr:cNvCxnSpPr/>
      </xdr:nvCxnSpPr>
      <xdr:spPr>
        <a:xfrm>
          <a:off x="22072600" y="13631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102620</xdr:rowOff>
    </xdr:from>
    <xdr:ext cx="599010" cy="259045"/>
    <xdr:sp macro="" textlink="">
      <xdr:nvSpPr>
        <xdr:cNvPr id="804" name="繰出金最大値テキスト"/>
        <xdr:cNvSpPr txBox="1"/>
      </xdr:nvSpPr>
      <xdr:spPr>
        <a:xfrm>
          <a:off x="22212300" y="12104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129,221</a:t>
          </a:r>
          <a:endParaRPr kumimoji="1" lang="ja-JP" altLang="en-US" sz="1000" b="1">
            <a:latin typeface="ＭＳ Ｐゴシック"/>
          </a:endParaRPr>
        </a:p>
      </xdr:txBody>
    </xdr:sp>
    <xdr:clientData/>
  </xdr:oneCellAnchor>
  <xdr:twoCellAnchor>
    <xdr:from>
      <xdr:col>32</xdr:col>
      <xdr:colOff>98425</xdr:colOff>
      <xdr:row>71</xdr:row>
      <xdr:rowOff>155943</xdr:rowOff>
    </xdr:from>
    <xdr:to>
      <xdr:col>32</xdr:col>
      <xdr:colOff>276225</xdr:colOff>
      <xdr:row>71</xdr:row>
      <xdr:rowOff>155943</xdr:rowOff>
    </xdr:to>
    <xdr:cxnSp macro="">
      <xdr:nvCxnSpPr>
        <xdr:cNvPr id="805" name="直線コネクタ 804"/>
        <xdr:cNvCxnSpPr/>
      </xdr:nvCxnSpPr>
      <xdr:spPr>
        <a:xfrm>
          <a:off x="22072600" y="12328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98831</xdr:rowOff>
    </xdr:from>
    <xdr:to>
      <xdr:col>32</xdr:col>
      <xdr:colOff>187325</xdr:colOff>
      <xdr:row>76</xdr:row>
      <xdr:rowOff>147689</xdr:rowOff>
    </xdr:to>
    <xdr:cxnSp macro="">
      <xdr:nvCxnSpPr>
        <xdr:cNvPr id="806" name="直線コネクタ 805"/>
        <xdr:cNvCxnSpPr/>
      </xdr:nvCxnSpPr>
      <xdr:spPr>
        <a:xfrm flipV="1">
          <a:off x="21323300" y="13129031"/>
          <a:ext cx="838200" cy="4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149077</xdr:rowOff>
    </xdr:from>
    <xdr:ext cx="534377" cy="259045"/>
    <xdr:sp macro="" textlink="">
      <xdr:nvSpPr>
        <xdr:cNvPr id="807" name="繰出金平均値テキスト"/>
        <xdr:cNvSpPr txBox="1"/>
      </xdr:nvSpPr>
      <xdr:spPr>
        <a:xfrm>
          <a:off x="22212300" y="128363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73,563</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126200</xdr:rowOff>
    </xdr:from>
    <xdr:to>
      <xdr:col>32</xdr:col>
      <xdr:colOff>238125</xdr:colOff>
      <xdr:row>76</xdr:row>
      <xdr:rowOff>56350</xdr:rowOff>
    </xdr:to>
    <xdr:sp macro="" textlink="">
      <xdr:nvSpPr>
        <xdr:cNvPr id="808" name="フローチャート : 判断 807"/>
        <xdr:cNvSpPr/>
      </xdr:nvSpPr>
      <xdr:spPr>
        <a:xfrm>
          <a:off x="221107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147689</xdr:rowOff>
    </xdr:from>
    <xdr:to>
      <xdr:col>31</xdr:col>
      <xdr:colOff>34925</xdr:colOff>
      <xdr:row>76</xdr:row>
      <xdr:rowOff>169011</xdr:rowOff>
    </xdr:to>
    <xdr:cxnSp macro="">
      <xdr:nvCxnSpPr>
        <xdr:cNvPr id="809" name="直線コネクタ 808"/>
        <xdr:cNvCxnSpPr/>
      </xdr:nvCxnSpPr>
      <xdr:spPr>
        <a:xfrm flipV="1">
          <a:off x="20434300" y="13177889"/>
          <a:ext cx="889000" cy="21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38049</xdr:rowOff>
    </xdr:from>
    <xdr:to>
      <xdr:col>31</xdr:col>
      <xdr:colOff>85725</xdr:colOff>
      <xdr:row>77</xdr:row>
      <xdr:rowOff>139649</xdr:rowOff>
    </xdr:to>
    <xdr:sp macro="" textlink="">
      <xdr:nvSpPr>
        <xdr:cNvPr id="810" name="フローチャート : 判断 809"/>
        <xdr:cNvSpPr/>
      </xdr:nvSpPr>
      <xdr:spPr>
        <a:xfrm>
          <a:off x="21272500" y="1323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130776</xdr:rowOff>
    </xdr:from>
    <xdr:ext cx="534377" cy="259045"/>
    <xdr:sp macro="" textlink="">
      <xdr:nvSpPr>
        <xdr:cNvPr id="811" name="テキスト ボックス 810"/>
        <xdr:cNvSpPr txBox="1"/>
      </xdr:nvSpPr>
      <xdr:spPr>
        <a:xfrm>
          <a:off x="21056111" y="13332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53,504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164948</xdr:rowOff>
    </xdr:from>
    <xdr:to>
      <xdr:col>29</xdr:col>
      <xdr:colOff>517525</xdr:colOff>
      <xdr:row>76</xdr:row>
      <xdr:rowOff>169011</xdr:rowOff>
    </xdr:to>
    <xdr:cxnSp macro="">
      <xdr:nvCxnSpPr>
        <xdr:cNvPr id="812" name="直線コネクタ 811"/>
        <xdr:cNvCxnSpPr/>
      </xdr:nvCxnSpPr>
      <xdr:spPr>
        <a:xfrm>
          <a:off x="19545300" y="13195148"/>
          <a:ext cx="889000" cy="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43892</xdr:rowOff>
    </xdr:from>
    <xdr:to>
      <xdr:col>29</xdr:col>
      <xdr:colOff>568325</xdr:colOff>
      <xdr:row>77</xdr:row>
      <xdr:rowOff>145492</xdr:rowOff>
    </xdr:to>
    <xdr:sp macro="" textlink="">
      <xdr:nvSpPr>
        <xdr:cNvPr id="813" name="フローチャート : 判断 812"/>
        <xdr:cNvSpPr/>
      </xdr:nvSpPr>
      <xdr:spPr>
        <a:xfrm>
          <a:off x="20383500" y="1324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136619</xdr:rowOff>
    </xdr:from>
    <xdr:ext cx="534377" cy="259045"/>
    <xdr:sp macro="" textlink="">
      <xdr:nvSpPr>
        <xdr:cNvPr id="814" name="テキスト ボックス 813"/>
        <xdr:cNvSpPr txBox="1"/>
      </xdr:nvSpPr>
      <xdr:spPr>
        <a:xfrm>
          <a:off x="20167111" y="13338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53,044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140805</xdr:rowOff>
    </xdr:from>
    <xdr:to>
      <xdr:col>28</xdr:col>
      <xdr:colOff>314325</xdr:colOff>
      <xdr:row>76</xdr:row>
      <xdr:rowOff>164948</xdr:rowOff>
    </xdr:to>
    <xdr:cxnSp macro="">
      <xdr:nvCxnSpPr>
        <xdr:cNvPr id="815" name="直線コネクタ 814"/>
        <xdr:cNvCxnSpPr/>
      </xdr:nvCxnSpPr>
      <xdr:spPr>
        <a:xfrm>
          <a:off x="18656300" y="13171005"/>
          <a:ext cx="889000" cy="2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62497</xdr:rowOff>
    </xdr:from>
    <xdr:to>
      <xdr:col>28</xdr:col>
      <xdr:colOff>365125</xdr:colOff>
      <xdr:row>77</xdr:row>
      <xdr:rowOff>164097</xdr:rowOff>
    </xdr:to>
    <xdr:sp macro="" textlink="">
      <xdr:nvSpPr>
        <xdr:cNvPr id="816" name="フローチャート : 判断 815"/>
        <xdr:cNvSpPr/>
      </xdr:nvSpPr>
      <xdr:spPr>
        <a:xfrm>
          <a:off x="19494500" y="132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155224</xdr:rowOff>
    </xdr:from>
    <xdr:ext cx="534377" cy="259045"/>
    <xdr:sp macro="" textlink="">
      <xdr:nvSpPr>
        <xdr:cNvPr id="817" name="テキスト ボックス 816"/>
        <xdr:cNvSpPr txBox="1"/>
      </xdr:nvSpPr>
      <xdr:spPr>
        <a:xfrm>
          <a:off x="19278111" y="13356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51,579</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153429</xdr:rowOff>
    </xdr:from>
    <xdr:to>
      <xdr:col>27</xdr:col>
      <xdr:colOff>161925</xdr:colOff>
      <xdr:row>77</xdr:row>
      <xdr:rowOff>83579</xdr:rowOff>
    </xdr:to>
    <xdr:sp macro="" textlink="">
      <xdr:nvSpPr>
        <xdr:cNvPr id="818" name="フローチャート : 判断 817"/>
        <xdr:cNvSpPr/>
      </xdr:nvSpPr>
      <xdr:spPr>
        <a:xfrm>
          <a:off x="18605500" y="1318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74706</xdr:rowOff>
    </xdr:from>
    <xdr:ext cx="534377" cy="259045"/>
    <xdr:sp macro="" textlink="">
      <xdr:nvSpPr>
        <xdr:cNvPr id="819" name="テキスト ボックス 818"/>
        <xdr:cNvSpPr txBox="1"/>
      </xdr:nvSpPr>
      <xdr:spPr>
        <a:xfrm>
          <a:off x="18389111" y="1327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57,919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20" name="テキスト ボックス 81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21" name="テキスト ボックス 82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22" name="テキスト ボックス 82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23" name="テキスト ボックス 82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24" name="テキスト ボックス 82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48031</xdr:rowOff>
    </xdr:from>
    <xdr:to>
      <xdr:col>32</xdr:col>
      <xdr:colOff>238125</xdr:colOff>
      <xdr:row>76</xdr:row>
      <xdr:rowOff>149631</xdr:rowOff>
    </xdr:to>
    <xdr:sp macro="" textlink="">
      <xdr:nvSpPr>
        <xdr:cNvPr id="825" name="円/楕円 824"/>
        <xdr:cNvSpPr/>
      </xdr:nvSpPr>
      <xdr:spPr>
        <a:xfrm>
          <a:off x="22110700" y="1307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26458</xdr:rowOff>
    </xdr:from>
    <xdr:ext cx="534377" cy="259045"/>
    <xdr:sp macro="" textlink="">
      <xdr:nvSpPr>
        <xdr:cNvPr id="826" name="繰出金該当値テキスト"/>
        <xdr:cNvSpPr txBox="1"/>
      </xdr:nvSpPr>
      <xdr:spPr>
        <a:xfrm>
          <a:off x="22212300" y="1305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66,218</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96889</xdr:rowOff>
    </xdr:from>
    <xdr:to>
      <xdr:col>31</xdr:col>
      <xdr:colOff>85725</xdr:colOff>
      <xdr:row>77</xdr:row>
      <xdr:rowOff>27039</xdr:rowOff>
    </xdr:to>
    <xdr:sp macro="" textlink="">
      <xdr:nvSpPr>
        <xdr:cNvPr id="827" name="円/楕円 826"/>
        <xdr:cNvSpPr/>
      </xdr:nvSpPr>
      <xdr:spPr>
        <a:xfrm>
          <a:off x="21272500" y="13127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43566</xdr:rowOff>
    </xdr:from>
    <xdr:ext cx="534377" cy="259045"/>
    <xdr:sp macro="" textlink="">
      <xdr:nvSpPr>
        <xdr:cNvPr id="828" name="テキスト ボックス 827"/>
        <xdr:cNvSpPr txBox="1"/>
      </xdr:nvSpPr>
      <xdr:spPr>
        <a:xfrm>
          <a:off x="21056111" y="1290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62,371</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118211</xdr:rowOff>
    </xdr:from>
    <xdr:to>
      <xdr:col>29</xdr:col>
      <xdr:colOff>568325</xdr:colOff>
      <xdr:row>77</xdr:row>
      <xdr:rowOff>48361</xdr:rowOff>
    </xdr:to>
    <xdr:sp macro="" textlink="">
      <xdr:nvSpPr>
        <xdr:cNvPr id="829" name="円/楕円 828"/>
        <xdr:cNvSpPr/>
      </xdr:nvSpPr>
      <xdr:spPr>
        <a:xfrm>
          <a:off x="20383500" y="13148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64888</xdr:rowOff>
    </xdr:from>
    <xdr:ext cx="534377" cy="259045"/>
    <xdr:sp macro="" textlink="">
      <xdr:nvSpPr>
        <xdr:cNvPr id="830" name="テキスト ボックス 829"/>
        <xdr:cNvSpPr txBox="1"/>
      </xdr:nvSpPr>
      <xdr:spPr>
        <a:xfrm>
          <a:off x="20167111" y="12923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60,692</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114148</xdr:rowOff>
    </xdr:from>
    <xdr:to>
      <xdr:col>28</xdr:col>
      <xdr:colOff>365125</xdr:colOff>
      <xdr:row>77</xdr:row>
      <xdr:rowOff>44298</xdr:rowOff>
    </xdr:to>
    <xdr:sp macro="" textlink="">
      <xdr:nvSpPr>
        <xdr:cNvPr id="831" name="円/楕円 830"/>
        <xdr:cNvSpPr/>
      </xdr:nvSpPr>
      <xdr:spPr>
        <a:xfrm>
          <a:off x="19494500" y="131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60824</xdr:rowOff>
    </xdr:from>
    <xdr:ext cx="534377" cy="259045"/>
    <xdr:sp macro="" textlink="">
      <xdr:nvSpPr>
        <xdr:cNvPr id="832" name="テキスト ボックス 831"/>
        <xdr:cNvSpPr txBox="1"/>
      </xdr:nvSpPr>
      <xdr:spPr>
        <a:xfrm>
          <a:off x="19278111" y="1291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61,012</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90005</xdr:rowOff>
    </xdr:from>
    <xdr:to>
      <xdr:col>27</xdr:col>
      <xdr:colOff>161925</xdr:colOff>
      <xdr:row>77</xdr:row>
      <xdr:rowOff>20155</xdr:rowOff>
    </xdr:to>
    <xdr:sp macro="" textlink="">
      <xdr:nvSpPr>
        <xdr:cNvPr id="833" name="円/楕円 832"/>
        <xdr:cNvSpPr/>
      </xdr:nvSpPr>
      <xdr:spPr>
        <a:xfrm>
          <a:off x="18605500" y="1312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36682</xdr:rowOff>
    </xdr:from>
    <xdr:ext cx="534377" cy="259045"/>
    <xdr:sp macro="" textlink="">
      <xdr:nvSpPr>
        <xdr:cNvPr id="834" name="テキスト ボックス 833"/>
        <xdr:cNvSpPr txBox="1"/>
      </xdr:nvSpPr>
      <xdr:spPr>
        <a:xfrm>
          <a:off x="18389111" y="12895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62,913</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35" name="正方形/長方形 83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36" name="正方形/長方形 83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37" name="正方形/長方形 83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38" name="正方形/長方形 83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39" name="正方形/長方形 83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40" name="正方形/長方形 83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41" name="正方形/長方形 84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42" name="正方形/長方形 84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43" name="テキスト ボックス 84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44" name="直線コネクタ 84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45" name="直線コネクタ 84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46" name="テキスト ボックス 84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47" name="直線コネクタ 84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48" name="テキスト ボックス 84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4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50" name="直線コネクタ 84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5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2" name="直線コネクタ 85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5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54" name="直線コネクタ 85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55" name="直線コネクタ 85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5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57" name="フローチャート : 判断 85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58" name="直線コネクタ 85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59" name="フローチャート : 判断 85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60" name="テキスト ボックス 85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61" name="直線コネクタ 86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62" name="フローチャート : 判断 86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63" name="テキスト ボックス 86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64" name="直線コネクタ 86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65" name="フローチャート : 判断 86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66" name="テキスト ボックス 86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67" name="フローチャート : 判断 86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68" name="テキスト ボックス 86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69" name="テキスト ボックス 86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70" name="テキスト ボックス 86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71" name="テキスト ボックス 87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72" name="テキスト ボックス 87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73" name="テキスト ボックス 87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4" name="円/楕円 87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7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76" name="円/楕円 87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77" name="テキスト ボックス 87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78" name="円/楕円 87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79" name="テキスト ボックス 87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80" name="円/楕円 87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881" name="テキスト ボックス 88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2" name="円/楕円 88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883" name="テキスト ボックス 88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84" name="正方形/長方形 88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85" name="正方形/長方形 88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86" name="テキスト ボックス 88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200" b="0" i="0" u="none" strike="noStrike" baseline="0" smtClean="0">
              <a:solidFill>
                <a:schemeClr val="dk1"/>
              </a:solidFill>
              <a:latin typeface="+mn-lt"/>
              <a:ea typeface="+mn-ea"/>
              <a:cs typeface="+mn-cs"/>
            </a:rPr>
            <a:t>歳出決算総額は、住民一人当たり</a:t>
          </a:r>
          <a:r>
            <a:rPr lang="en-US" altLang="ja-JP" sz="1200" b="0" i="0" u="none" strike="noStrike" baseline="0" smtClean="0">
              <a:solidFill>
                <a:schemeClr val="dk1"/>
              </a:solidFill>
              <a:latin typeface="+mn-lt"/>
              <a:ea typeface="+mn-ea"/>
              <a:cs typeface="+mn-cs"/>
            </a:rPr>
            <a:t>514,976</a:t>
          </a:r>
          <a:r>
            <a:rPr lang="ja-JP" altLang="en-US" sz="1200" b="0" i="0" u="none" strike="noStrike" baseline="0" smtClean="0">
              <a:solidFill>
                <a:schemeClr val="dk1"/>
              </a:solidFill>
              <a:latin typeface="+mn-lt"/>
              <a:ea typeface="+mn-ea"/>
              <a:cs typeface="+mn-cs"/>
            </a:rPr>
            <a:t>円となっている。義務的経費を見ると人件費は、住民一人当たり</a:t>
          </a:r>
          <a:r>
            <a:rPr lang="en-US" altLang="ja-JP" sz="1200" b="0" i="0" u="none" strike="noStrike" baseline="0" smtClean="0">
              <a:solidFill>
                <a:schemeClr val="dk1"/>
              </a:solidFill>
              <a:latin typeface="+mn-lt"/>
              <a:ea typeface="+mn-ea"/>
              <a:cs typeface="+mn-cs"/>
            </a:rPr>
            <a:t>98,814</a:t>
          </a:r>
          <a:r>
            <a:rPr lang="ja-JP" altLang="en-US" sz="1200" b="0" i="0" u="none" strike="noStrike" baseline="0" smtClean="0">
              <a:solidFill>
                <a:schemeClr val="dk1"/>
              </a:solidFill>
              <a:latin typeface="+mn-lt"/>
              <a:ea typeface="+mn-ea"/>
              <a:cs typeface="+mn-cs"/>
            </a:rPr>
            <a:t>円となっており、類似団体（</a:t>
          </a:r>
          <a:r>
            <a:rPr lang="en-US" altLang="ja-JP" sz="1200" b="0" i="0" u="none" strike="noStrike" baseline="0" smtClean="0">
              <a:solidFill>
                <a:schemeClr val="dk1"/>
              </a:solidFill>
              <a:latin typeface="+mn-lt"/>
              <a:ea typeface="+mn-ea"/>
              <a:cs typeface="+mn-cs"/>
            </a:rPr>
            <a:t>105,093</a:t>
          </a:r>
          <a:r>
            <a:rPr lang="ja-JP" altLang="en-US" sz="1200" b="0" i="0" u="none" strike="noStrike" baseline="0" smtClean="0">
              <a:solidFill>
                <a:schemeClr val="dk1"/>
              </a:solidFill>
              <a:latin typeface="+mn-lt"/>
              <a:ea typeface="+mn-ea"/>
              <a:cs typeface="+mn-cs"/>
            </a:rPr>
            <a:t>円）と比較すると</a:t>
          </a:r>
          <a:r>
            <a:rPr lang="en-US" altLang="ja-JP" sz="1200" b="0" i="0" u="none" strike="noStrike" baseline="0" smtClean="0">
              <a:solidFill>
                <a:schemeClr val="dk1"/>
              </a:solidFill>
              <a:latin typeface="+mn-lt"/>
              <a:ea typeface="+mn-ea"/>
              <a:cs typeface="+mn-cs"/>
            </a:rPr>
            <a:t>6,279</a:t>
          </a:r>
          <a:r>
            <a:rPr lang="ja-JP" altLang="en-US" sz="1200" b="0" i="0" u="none" strike="noStrike" baseline="0" smtClean="0">
              <a:solidFill>
                <a:schemeClr val="dk1"/>
              </a:solidFill>
              <a:latin typeface="+mn-lt"/>
              <a:ea typeface="+mn-ea"/>
              <a:cs typeface="+mn-cs"/>
            </a:rPr>
            <a:t>円下回っているが、茨城県平均</a:t>
          </a:r>
          <a:r>
            <a:rPr lang="en-US" altLang="ja-JP" sz="1200" b="0" i="0" u="none" strike="noStrike" baseline="0" smtClean="0">
              <a:solidFill>
                <a:schemeClr val="dk1"/>
              </a:solidFill>
              <a:latin typeface="+mn-lt"/>
              <a:ea typeface="+mn-ea"/>
              <a:cs typeface="+mn-cs"/>
            </a:rPr>
            <a:t>62,158</a:t>
          </a:r>
          <a:r>
            <a:rPr lang="ja-JP" altLang="en-US" sz="1200" b="0" i="0" u="none" strike="noStrike" baseline="0" smtClean="0">
              <a:solidFill>
                <a:schemeClr val="dk1"/>
              </a:solidFill>
              <a:latin typeface="+mn-lt"/>
              <a:ea typeface="+mn-ea"/>
              <a:cs typeface="+mn-cs"/>
            </a:rPr>
            <a:t>円に比べて高い水準にある</a:t>
          </a:r>
          <a:r>
            <a:rPr kumimoji="1" lang="ja-JP" altLang="ja-JP" sz="1200">
              <a:solidFill>
                <a:schemeClr val="dk1"/>
              </a:solidFill>
              <a:effectLst/>
              <a:latin typeface="+mn-lt"/>
              <a:ea typeface="+mn-ea"/>
              <a:cs typeface="+mn-cs"/>
            </a:rPr>
            <a:t>。これは学校や保育所等の公立の施設が、人口規模に対して</a:t>
          </a:r>
          <a:r>
            <a:rPr lang="ja-JP" altLang="en-US" sz="1200" b="0" i="0" u="none" strike="noStrike" baseline="0" smtClean="0">
              <a:solidFill>
                <a:schemeClr val="dk1"/>
              </a:solidFill>
              <a:latin typeface="+mn-lt"/>
              <a:ea typeface="+mn-ea"/>
              <a:cs typeface="+mn-cs"/>
            </a:rPr>
            <a:t>多いことが主な要因である。 扶助費については、</a:t>
          </a:r>
          <a:r>
            <a:rPr lang="ja-JP" altLang="ja-JP" sz="1200" b="0" i="0" baseline="0">
              <a:solidFill>
                <a:schemeClr val="dk1"/>
              </a:solidFill>
              <a:effectLst/>
              <a:latin typeface="+mn-lt"/>
              <a:ea typeface="+mn-ea"/>
              <a:cs typeface="+mn-cs"/>
            </a:rPr>
            <a:t>類似団体（</a:t>
          </a:r>
          <a:r>
            <a:rPr lang="en-US" altLang="ja-JP" sz="1200" b="0" i="0" baseline="0">
              <a:solidFill>
                <a:schemeClr val="dk1"/>
              </a:solidFill>
              <a:effectLst/>
              <a:latin typeface="+mn-lt"/>
              <a:ea typeface="+mn-ea"/>
              <a:cs typeface="+mn-cs"/>
            </a:rPr>
            <a:t>54,858</a:t>
          </a:r>
          <a:r>
            <a:rPr lang="ja-JP" altLang="ja-JP" sz="1200" b="0" i="0" baseline="0">
              <a:solidFill>
                <a:schemeClr val="dk1"/>
              </a:solidFill>
              <a:effectLst/>
              <a:latin typeface="+mn-lt"/>
              <a:ea typeface="+mn-ea"/>
              <a:cs typeface="+mn-cs"/>
            </a:rPr>
            <a:t>円）と比較する</a:t>
          </a:r>
          <a:r>
            <a:rPr lang="en-US" altLang="ja-JP" sz="1200" b="0" i="0" baseline="0">
              <a:solidFill>
                <a:schemeClr val="dk1"/>
              </a:solidFill>
              <a:effectLst/>
              <a:latin typeface="+mn-lt"/>
              <a:ea typeface="+mn-ea"/>
              <a:cs typeface="+mn-cs"/>
            </a:rPr>
            <a:t>11,056</a:t>
          </a:r>
          <a:r>
            <a:rPr lang="ja-JP" altLang="ja-JP" sz="1200" b="0" i="0" baseline="0">
              <a:solidFill>
                <a:schemeClr val="dk1"/>
              </a:solidFill>
              <a:effectLst/>
              <a:latin typeface="+mn-lt"/>
              <a:ea typeface="+mn-ea"/>
              <a:cs typeface="+mn-cs"/>
            </a:rPr>
            <a:t>円</a:t>
          </a:r>
          <a:r>
            <a:rPr lang="ja-JP" altLang="en-US" sz="1200" b="0" i="0" baseline="0">
              <a:solidFill>
                <a:schemeClr val="dk1"/>
              </a:solidFill>
              <a:effectLst/>
              <a:latin typeface="+mn-lt"/>
              <a:ea typeface="+mn-ea"/>
              <a:cs typeface="+mn-cs"/>
            </a:rPr>
            <a:t>、県平均よりも</a:t>
          </a:r>
          <a:r>
            <a:rPr lang="en-US" altLang="ja-JP" sz="1200" b="0" i="0" baseline="0">
              <a:solidFill>
                <a:schemeClr val="dk1"/>
              </a:solidFill>
              <a:effectLst/>
              <a:latin typeface="+mn-lt"/>
              <a:ea typeface="+mn-ea"/>
              <a:cs typeface="+mn-cs"/>
            </a:rPr>
            <a:t>30,628</a:t>
          </a:r>
          <a:r>
            <a:rPr lang="ja-JP" altLang="en-US" sz="1200" b="0" i="0" baseline="0">
              <a:solidFill>
                <a:schemeClr val="dk1"/>
              </a:solidFill>
              <a:effectLst/>
              <a:latin typeface="+mn-lt"/>
              <a:ea typeface="+mn-ea"/>
              <a:cs typeface="+mn-cs"/>
            </a:rPr>
            <a:t>円</a:t>
          </a:r>
          <a:r>
            <a:rPr lang="ja-JP" altLang="ja-JP" sz="1200" b="0" i="0" baseline="0">
              <a:solidFill>
                <a:schemeClr val="dk1"/>
              </a:solidFill>
              <a:effectLst/>
              <a:latin typeface="+mn-lt"/>
              <a:ea typeface="+mn-ea"/>
              <a:cs typeface="+mn-cs"/>
            </a:rPr>
            <a:t>下回って</a:t>
          </a:r>
          <a:r>
            <a:rPr lang="ja-JP" altLang="en-US" sz="1200" b="0" i="0" baseline="0">
              <a:solidFill>
                <a:schemeClr val="dk1"/>
              </a:solidFill>
              <a:effectLst/>
              <a:latin typeface="+mn-lt"/>
              <a:ea typeface="+mn-ea"/>
              <a:cs typeface="+mn-cs"/>
            </a:rPr>
            <a:t>おり引き続き</a:t>
          </a:r>
          <a:r>
            <a:rPr lang="ja-JP" altLang="ja-JP" sz="1200">
              <a:solidFill>
                <a:schemeClr val="dk1"/>
              </a:solidFill>
              <a:effectLst/>
              <a:latin typeface="+mn-lt"/>
              <a:ea typeface="+mn-ea"/>
              <a:cs typeface="+mn-cs"/>
            </a:rPr>
            <a:t>扶助費の増加を抑制していくことに努める。</a:t>
          </a:r>
          <a:r>
            <a:rPr lang="ja-JP" altLang="en-US" sz="1200">
              <a:solidFill>
                <a:schemeClr val="dk1"/>
              </a:solidFill>
              <a:effectLst/>
              <a:latin typeface="+mn-lt"/>
              <a:ea typeface="+mn-ea"/>
              <a:cs typeface="+mn-cs"/>
            </a:rPr>
            <a:t>公債費については、</a:t>
          </a:r>
          <a:r>
            <a:rPr lang="ja-JP" altLang="ja-JP" sz="1200" b="0" i="0" baseline="0">
              <a:solidFill>
                <a:schemeClr val="dk1"/>
              </a:solidFill>
              <a:effectLst/>
              <a:latin typeface="+mn-lt"/>
              <a:ea typeface="+mn-ea"/>
              <a:cs typeface="+mn-cs"/>
            </a:rPr>
            <a:t>類似団体（</a:t>
          </a:r>
          <a:r>
            <a:rPr lang="en-US" altLang="ja-JP" sz="1200" b="0" i="0" baseline="0">
              <a:solidFill>
                <a:schemeClr val="dk1"/>
              </a:solidFill>
              <a:effectLst/>
              <a:latin typeface="+mn-lt"/>
              <a:ea typeface="+mn-ea"/>
              <a:cs typeface="+mn-cs"/>
            </a:rPr>
            <a:t>68,429</a:t>
          </a:r>
          <a:r>
            <a:rPr lang="ja-JP" altLang="ja-JP" sz="1200" b="0" i="0" baseline="0">
              <a:solidFill>
                <a:schemeClr val="dk1"/>
              </a:solidFill>
              <a:effectLst/>
              <a:latin typeface="+mn-lt"/>
              <a:ea typeface="+mn-ea"/>
              <a:cs typeface="+mn-cs"/>
            </a:rPr>
            <a:t>円）と比較する</a:t>
          </a:r>
          <a:r>
            <a:rPr lang="ja-JP" altLang="en-US" sz="1200" b="0" i="0" baseline="0">
              <a:solidFill>
                <a:schemeClr val="dk1"/>
              </a:solidFill>
              <a:effectLst/>
              <a:latin typeface="+mn-lt"/>
              <a:ea typeface="+mn-ea"/>
              <a:cs typeface="+mn-cs"/>
            </a:rPr>
            <a:t>と</a:t>
          </a:r>
          <a:r>
            <a:rPr lang="en-US" altLang="ja-JP" sz="1200" b="0" i="0" baseline="0">
              <a:solidFill>
                <a:schemeClr val="dk1"/>
              </a:solidFill>
              <a:effectLst/>
              <a:latin typeface="+mn-lt"/>
              <a:ea typeface="+mn-ea"/>
              <a:cs typeface="+mn-cs"/>
            </a:rPr>
            <a:t>43,755</a:t>
          </a:r>
          <a:r>
            <a:rPr lang="ja-JP" altLang="ja-JP" sz="1200" b="0" i="0" baseline="0">
              <a:solidFill>
                <a:schemeClr val="dk1"/>
              </a:solidFill>
              <a:effectLst/>
              <a:latin typeface="+mn-lt"/>
              <a:ea typeface="+mn-ea"/>
              <a:cs typeface="+mn-cs"/>
            </a:rPr>
            <a:t>円、県平均</a:t>
          </a:r>
          <a:r>
            <a:rPr lang="ja-JP" altLang="en-US" sz="1200" b="0" i="0" baseline="0">
              <a:solidFill>
                <a:schemeClr val="dk1"/>
              </a:solidFill>
              <a:effectLst/>
              <a:latin typeface="+mn-lt"/>
              <a:ea typeface="+mn-ea"/>
              <a:cs typeface="+mn-cs"/>
            </a:rPr>
            <a:t>より</a:t>
          </a:r>
          <a:r>
            <a:rPr lang="en-US" altLang="ja-JP" sz="1200" b="0" i="0" baseline="0">
              <a:solidFill>
                <a:schemeClr val="dk1"/>
              </a:solidFill>
              <a:effectLst/>
              <a:latin typeface="+mn-lt"/>
              <a:ea typeface="+mn-ea"/>
              <a:cs typeface="+mn-cs"/>
            </a:rPr>
            <a:t>9,844</a:t>
          </a:r>
          <a:r>
            <a:rPr lang="ja-JP" altLang="ja-JP" sz="1200" b="0" i="0" baseline="0">
              <a:solidFill>
                <a:schemeClr val="dk1"/>
              </a:solidFill>
              <a:effectLst/>
              <a:latin typeface="+mn-lt"/>
              <a:ea typeface="+mn-ea"/>
              <a:cs typeface="+mn-cs"/>
            </a:rPr>
            <a:t>円</a:t>
          </a:r>
          <a:r>
            <a:rPr lang="ja-JP" altLang="en-US" sz="1200" b="0" i="0" baseline="0">
              <a:solidFill>
                <a:schemeClr val="dk1"/>
              </a:solidFill>
              <a:effectLst/>
              <a:latin typeface="+mn-lt"/>
              <a:ea typeface="+mn-ea"/>
              <a:cs typeface="+mn-cs"/>
            </a:rPr>
            <a:t>下回っており、</a:t>
          </a:r>
          <a:r>
            <a:rPr lang="ja-JP" altLang="ja-JP" sz="1200">
              <a:solidFill>
                <a:schemeClr val="dk1"/>
              </a:solidFill>
              <a:effectLst/>
              <a:latin typeface="+mn-lt"/>
              <a:ea typeface="+mn-ea"/>
              <a:cs typeface="+mn-cs"/>
            </a:rPr>
            <a:t>今後も将来的な負担に十分留意しつつ、過度に起債に依存することのない財政運営を行う。</a:t>
          </a:r>
          <a:r>
            <a:rPr lang="ja-JP" altLang="en-US" sz="1200">
              <a:solidFill>
                <a:schemeClr val="dk1"/>
              </a:solidFill>
              <a:effectLst/>
              <a:latin typeface="+mn-lt"/>
              <a:ea typeface="+mn-ea"/>
              <a:cs typeface="+mn-cs"/>
            </a:rPr>
            <a:t>投資的経費の</a:t>
          </a:r>
          <a:r>
            <a:rPr lang="ja-JP" altLang="en-US" sz="1200" b="0" i="0" u="none" strike="noStrike" baseline="0" smtClean="0">
              <a:solidFill>
                <a:schemeClr val="dk1"/>
              </a:solidFill>
              <a:latin typeface="+mn-lt"/>
              <a:ea typeface="+mn-ea"/>
              <a:cs typeface="+mn-cs"/>
            </a:rPr>
            <a:t>普通建設事業費は住民一人当たり</a:t>
          </a:r>
          <a:r>
            <a:rPr lang="en-US" altLang="ja-JP" sz="1200" b="0" i="0" u="none" strike="noStrike" baseline="0" smtClean="0">
              <a:solidFill>
                <a:schemeClr val="dk1"/>
              </a:solidFill>
              <a:latin typeface="+mn-lt"/>
              <a:ea typeface="+mn-ea"/>
              <a:cs typeface="+mn-cs"/>
            </a:rPr>
            <a:t>116,288</a:t>
          </a:r>
          <a:r>
            <a:rPr lang="ja-JP" altLang="en-US" sz="1200" b="0" i="0" u="none" strike="noStrike" baseline="0" smtClean="0">
              <a:solidFill>
                <a:schemeClr val="dk1"/>
              </a:solidFill>
              <a:latin typeface="+mn-lt"/>
              <a:ea typeface="+mn-ea"/>
              <a:cs typeface="+mn-cs"/>
            </a:rPr>
            <a:t>円となっており、類似団体（</a:t>
          </a:r>
          <a:r>
            <a:rPr lang="en-US" altLang="ja-JP" sz="1200" b="0" i="0" u="none" strike="noStrike" baseline="0" smtClean="0">
              <a:solidFill>
                <a:schemeClr val="dk1"/>
              </a:solidFill>
              <a:latin typeface="+mn-lt"/>
              <a:ea typeface="+mn-ea"/>
              <a:cs typeface="+mn-cs"/>
            </a:rPr>
            <a:t>128,611</a:t>
          </a:r>
          <a:r>
            <a:rPr lang="ja-JP" altLang="en-US" sz="1200" b="0" i="0" u="none" strike="noStrike" baseline="0" smtClean="0">
              <a:solidFill>
                <a:schemeClr val="dk1"/>
              </a:solidFill>
              <a:latin typeface="+mn-lt"/>
              <a:ea typeface="+mn-ea"/>
              <a:cs typeface="+mn-cs"/>
            </a:rPr>
            <a:t>円）と比較すると一人当たりのコストがやや低い状況となっているが、茨城県平均の</a:t>
          </a:r>
          <a:r>
            <a:rPr lang="en-US" altLang="ja-JP" sz="1200" b="0" i="0" u="none" strike="noStrike" baseline="0" smtClean="0">
              <a:solidFill>
                <a:schemeClr val="dk1"/>
              </a:solidFill>
              <a:latin typeface="+mn-lt"/>
              <a:ea typeface="+mn-ea"/>
              <a:cs typeface="+mn-cs"/>
            </a:rPr>
            <a:t>65,592</a:t>
          </a:r>
          <a:r>
            <a:rPr lang="ja-JP" altLang="en-US" sz="1200" b="0" i="0" u="none" strike="noStrike" baseline="0" smtClean="0">
              <a:solidFill>
                <a:schemeClr val="dk1"/>
              </a:solidFill>
              <a:latin typeface="+mn-lt"/>
              <a:ea typeface="+mn-ea"/>
              <a:cs typeface="+mn-cs"/>
            </a:rPr>
            <a:t>円を大きく上回っている。要因は、小中一貫校建設事業による増加であり、前年度決算と比較すると</a:t>
          </a:r>
          <a:r>
            <a:rPr lang="en-US" altLang="ja-JP" sz="1200" b="0" i="0" u="none" strike="noStrike" baseline="0" smtClean="0">
              <a:solidFill>
                <a:schemeClr val="dk1"/>
              </a:solidFill>
              <a:latin typeface="+mn-lt"/>
              <a:ea typeface="+mn-ea"/>
              <a:cs typeface="+mn-cs"/>
            </a:rPr>
            <a:t>547.5</a:t>
          </a:r>
          <a:r>
            <a:rPr lang="ja-JP" altLang="en-US" sz="1200" b="0" i="0" u="none" strike="noStrike" baseline="0" smtClean="0">
              <a:solidFill>
                <a:schemeClr val="dk1"/>
              </a:solidFill>
              <a:latin typeface="+mn-lt"/>
              <a:ea typeface="+mn-ea"/>
              <a:cs typeface="+mn-cs"/>
            </a:rPr>
            <a:t>％増となっている。</a:t>
          </a:r>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茨城県河内町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9,477
9,398
44.30
5,292,139
4,880,429
357,786
3,026,164
3,442,611</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6.3
36.0</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－１</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3,272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46990</xdr:rowOff>
    </xdr:from>
    <xdr:to>
      <xdr:col>6</xdr:col>
      <xdr:colOff>510540</xdr:colOff>
      <xdr:row>38</xdr:row>
      <xdr:rowOff>2667</xdr:rowOff>
    </xdr:to>
    <xdr:cxnSp macro="">
      <xdr:nvCxnSpPr>
        <xdr:cNvPr id="56" name="直線コネクタ 55"/>
        <xdr:cNvCxnSpPr/>
      </xdr:nvCxnSpPr>
      <xdr:spPr>
        <a:xfrm flipV="1">
          <a:off x="4633595" y="5190490"/>
          <a:ext cx="1270" cy="1327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6494</xdr:rowOff>
    </xdr:from>
    <xdr:ext cx="469744" cy="259045"/>
    <xdr:sp macro="" textlink="">
      <xdr:nvSpPr>
        <xdr:cNvPr id="57" name="議会費最小値テキスト"/>
        <xdr:cNvSpPr txBox="1"/>
      </xdr:nvSpPr>
      <xdr:spPr>
        <a:xfrm>
          <a:off x="4686300" y="6521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4,679</a:t>
          </a:r>
          <a:endParaRPr kumimoji="1" lang="ja-JP" altLang="en-US" sz="1000" b="1">
            <a:latin typeface="ＭＳ Ｐゴシック"/>
          </a:endParaRPr>
        </a:p>
      </xdr:txBody>
    </xdr:sp>
    <xdr:clientData/>
  </xdr:oneCellAnchor>
  <xdr:twoCellAnchor>
    <xdr:from>
      <xdr:col>6</xdr:col>
      <xdr:colOff>422275</xdr:colOff>
      <xdr:row>38</xdr:row>
      <xdr:rowOff>2667</xdr:rowOff>
    </xdr:from>
    <xdr:to>
      <xdr:col>6</xdr:col>
      <xdr:colOff>600075</xdr:colOff>
      <xdr:row>38</xdr:row>
      <xdr:rowOff>2667</xdr:rowOff>
    </xdr:to>
    <xdr:cxnSp macro="">
      <xdr:nvCxnSpPr>
        <xdr:cNvPr id="58" name="直線コネクタ 57"/>
        <xdr:cNvCxnSpPr/>
      </xdr:nvCxnSpPr>
      <xdr:spPr>
        <a:xfrm>
          <a:off x="4546600" y="651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165117</xdr:rowOff>
    </xdr:from>
    <xdr:ext cx="534377" cy="259045"/>
    <xdr:sp macro="" textlink="">
      <xdr:nvSpPr>
        <xdr:cNvPr id="59" name="議会費最大値テキスト"/>
        <xdr:cNvSpPr txBox="1"/>
      </xdr:nvSpPr>
      <xdr:spPr>
        <a:xfrm>
          <a:off x="4686300" y="4965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15,130</a:t>
          </a:r>
          <a:endParaRPr kumimoji="1" lang="ja-JP" altLang="en-US" sz="1000" b="1">
            <a:latin typeface="ＭＳ Ｐゴシック"/>
          </a:endParaRPr>
        </a:p>
      </xdr:txBody>
    </xdr:sp>
    <xdr:clientData/>
  </xdr:oneCellAnchor>
  <xdr:twoCellAnchor>
    <xdr:from>
      <xdr:col>6</xdr:col>
      <xdr:colOff>422275</xdr:colOff>
      <xdr:row>30</xdr:row>
      <xdr:rowOff>46990</xdr:rowOff>
    </xdr:from>
    <xdr:to>
      <xdr:col>6</xdr:col>
      <xdr:colOff>600075</xdr:colOff>
      <xdr:row>30</xdr:row>
      <xdr:rowOff>46990</xdr:rowOff>
    </xdr:to>
    <xdr:cxnSp macro="">
      <xdr:nvCxnSpPr>
        <xdr:cNvPr id="60" name="直線コネクタ 59"/>
        <xdr:cNvCxnSpPr/>
      </xdr:nvCxnSpPr>
      <xdr:spPr>
        <a:xfrm>
          <a:off x="4546600" y="5190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118237</xdr:rowOff>
    </xdr:from>
    <xdr:to>
      <xdr:col>6</xdr:col>
      <xdr:colOff>511175</xdr:colOff>
      <xdr:row>35</xdr:row>
      <xdr:rowOff>37846</xdr:rowOff>
    </xdr:to>
    <xdr:cxnSp macro="">
      <xdr:nvCxnSpPr>
        <xdr:cNvPr id="61" name="直線コネクタ 60"/>
        <xdr:cNvCxnSpPr/>
      </xdr:nvCxnSpPr>
      <xdr:spPr>
        <a:xfrm flipV="1">
          <a:off x="3797300" y="5947537"/>
          <a:ext cx="838200" cy="91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23639</xdr:rowOff>
    </xdr:from>
    <xdr:ext cx="469744" cy="259045"/>
    <xdr:sp macro="" textlink="">
      <xdr:nvSpPr>
        <xdr:cNvPr id="62" name="議会費平均値テキスト"/>
        <xdr:cNvSpPr txBox="1"/>
      </xdr:nvSpPr>
      <xdr:spPr>
        <a:xfrm>
          <a:off x="4686300" y="5681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762</xdr:rowOff>
    </xdr:from>
    <xdr:to>
      <xdr:col>6</xdr:col>
      <xdr:colOff>561975</xdr:colOff>
      <xdr:row>34</xdr:row>
      <xdr:rowOff>102362</xdr:rowOff>
    </xdr:to>
    <xdr:sp macro="" textlink="">
      <xdr:nvSpPr>
        <xdr:cNvPr id="63" name="フローチャート : 判断 62"/>
        <xdr:cNvSpPr/>
      </xdr:nvSpPr>
      <xdr:spPr>
        <a:xfrm>
          <a:off x="4584700" y="5830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37846</xdr:rowOff>
    </xdr:from>
    <xdr:to>
      <xdr:col>5</xdr:col>
      <xdr:colOff>358775</xdr:colOff>
      <xdr:row>35</xdr:row>
      <xdr:rowOff>45212</xdr:rowOff>
    </xdr:to>
    <xdr:cxnSp macro="">
      <xdr:nvCxnSpPr>
        <xdr:cNvPr id="64" name="直線コネクタ 63"/>
        <xdr:cNvCxnSpPr/>
      </xdr:nvCxnSpPr>
      <xdr:spPr>
        <a:xfrm flipV="1">
          <a:off x="2908300" y="6038596"/>
          <a:ext cx="8890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151511</xdr:rowOff>
    </xdr:from>
    <xdr:to>
      <xdr:col>5</xdr:col>
      <xdr:colOff>409575</xdr:colOff>
      <xdr:row>36</xdr:row>
      <xdr:rowOff>81661</xdr:rowOff>
    </xdr:to>
    <xdr:sp macro="" textlink="">
      <xdr:nvSpPr>
        <xdr:cNvPr id="65" name="フローチャート : 判断 64"/>
        <xdr:cNvSpPr/>
      </xdr:nvSpPr>
      <xdr:spPr>
        <a:xfrm>
          <a:off x="3746500" y="615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72788</xdr:rowOff>
    </xdr:from>
    <xdr:ext cx="469744" cy="259045"/>
    <xdr:sp macro="" textlink="">
      <xdr:nvSpPr>
        <xdr:cNvPr id="66" name="テキスト ボックス 65"/>
        <xdr:cNvSpPr txBox="1"/>
      </xdr:nvSpPr>
      <xdr:spPr>
        <a:xfrm>
          <a:off x="3562427" y="6244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7,157</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89662</xdr:rowOff>
    </xdr:from>
    <xdr:to>
      <xdr:col>4</xdr:col>
      <xdr:colOff>155575</xdr:colOff>
      <xdr:row>35</xdr:row>
      <xdr:rowOff>45212</xdr:rowOff>
    </xdr:to>
    <xdr:cxnSp macro="">
      <xdr:nvCxnSpPr>
        <xdr:cNvPr id="67" name="直線コネクタ 66"/>
        <xdr:cNvCxnSpPr/>
      </xdr:nvCxnSpPr>
      <xdr:spPr>
        <a:xfrm>
          <a:off x="2019300" y="5918962"/>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28702</xdr:rowOff>
    </xdr:from>
    <xdr:to>
      <xdr:col>4</xdr:col>
      <xdr:colOff>206375</xdr:colOff>
      <xdr:row>36</xdr:row>
      <xdr:rowOff>130302</xdr:rowOff>
    </xdr:to>
    <xdr:sp macro="" textlink="">
      <xdr:nvSpPr>
        <xdr:cNvPr id="68" name="フローチャート : 判断 67"/>
        <xdr:cNvSpPr/>
      </xdr:nvSpPr>
      <xdr:spPr>
        <a:xfrm>
          <a:off x="2857500" y="6200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121429</xdr:rowOff>
    </xdr:from>
    <xdr:ext cx="469744" cy="259045"/>
    <xdr:sp macro="" textlink="">
      <xdr:nvSpPr>
        <xdr:cNvPr id="69" name="テキスト ボックス 68"/>
        <xdr:cNvSpPr txBox="1"/>
      </xdr:nvSpPr>
      <xdr:spPr>
        <a:xfrm>
          <a:off x="2673427" y="629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6,774</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57785</xdr:rowOff>
    </xdr:from>
    <xdr:to>
      <xdr:col>2</xdr:col>
      <xdr:colOff>638175</xdr:colOff>
      <xdr:row>34</xdr:row>
      <xdr:rowOff>89662</xdr:rowOff>
    </xdr:to>
    <xdr:cxnSp macro="">
      <xdr:nvCxnSpPr>
        <xdr:cNvPr id="70" name="直線コネクタ 69"/>
        <xdr:cNvCxnSpPr/>
      </xdr:nvCxnSpPr>
      <xdr:spPr>
        <a:xfrm>
          <a:off x="1130300" y="5715635"/>
          <a:ext cx="889000" cy="203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171069</xdr:rowOff>
    </xdr:from>
    <xdr:to>
      <xdr:col>3</xdr:col>
      <xdr:colOff>3175</xdr:colOff>
      <xdr:row>36</xdr:row>
      <xdr:rowOff>101219</xdr:rowOff>
    </xdr:to>
    <xdr:sp macro="" textlink="">
      <xdr:nvSpPr>
        <xdr:cNvPr id="71" name="フローチャート : 判断 70"/>
        <xdr:cNvSpPr/>
      </xdr:nvSpPr>
      <xdr:spPr>
        <a:xfrm>
          <a:off x="1968500" y="617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92346</xdr:rowOff>
    </xdr:from>
    <xdr:ext cx="469744" cy="259045"/>
    <xdr:sp macro="" textlink="">
      <xdr:nvSpPr>
        <xdr:cNvPr id="72" name="テキスト ボックス 71"/>
        <xdr:cNvSpPr txBox="1"/>
      </xdr:nvSpPr>
      <xdr:spPr>
        <a:xfrm>
          <a:off x="1784427" y="6264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30353</xdr:rowOff>
    </xdr:from>
    <xdr:to>
      <xdr:col>1</xdr:col>
      <xdr:colOff>485775</xdr:colOff>
      <xdr:row>35</xdr:row>
      <xdr:rowOff>131953</xdr:rowOff>
    </xdr:to>
    <xdr:sp macro="" textlink="">
      <xdr:nvSpPr>
        <xdr:cNvPr id="73" name="フローチャート : 判断 72"/>
        <xdr:cNvSpPr/>
      </xdr:nvSpPr>
      <xdr:spPr>
        <a:xfrm>
          <a:off x="1079500" y="603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123080</xdr:rowOff>
    </xdr:from>
    <xdr:ext cx="469744" cy="259045"/>
    <xdr:sp macro="" textlink="">
      <xdr:nvSpPr>
        <xdr:cNvPr id="74" name="テキスト ボックス 73"/>
        <xdr:cNvSpPr txBox="1"/>
      </xdr:nvSpPr>
      <xdr:spPr>
        <a:xfrm>
          <a:off x="895427" y="6123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34</xdr:row>
      <xdr:rowOff>67437</xdr:rowOff>
    </xdr:from>
    <xdr:to>
      <xdr:col>6</xdr:col>
      <xdr:colOff>561975</xdr:colOff>
      <xdr:row>34</xdr:row>
      <xdr:rowOff>169037</xdr:rowOff>
    </xdr:to>
    <xdr:sp macro="" textlink="">
      <xdr:nvSpPr>
        <xdr:cNvPr id="80" name="円/楕円 79"/>
        <xdr:cNvSpPr/>
      </xdr:nvSpPr>
      <xdr:spPr>
        <a:xfrm>
          <a:off x="4584700" y="589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45864</xdr:rowOff>
    </xdr:from>
    <xdr:ext cx="469744" cy="259045"/>
    <xdr:sp macro="" textlink="">
      <xdr:nvSpPr>
        <xdr:cNvPr id="81" name="議会費該当値テキスト"/>
        <xdr:cNvSpPr txBox="1"/>
      </xdr:nvSpPr>
      <xdr:spPr>
        <a:xfrm>
          <a:off x="4686300" y="587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9,169</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158496</xdr:rowOff>
    </xdr:from>
    <xdr:to>
      <xdr:col>5</xdr:col>
      <xdr:colOff>409575</xdr:colOff>
      <xdr:row>35</xdr:row>
      <xdr:rowOff>88646</xdr:rowOff>
    </xdr:to>
    <xdr:sp macro="" textlink="">
      <xdr:nvSpPr>
        <xdr:cNvPr id="82" name="円/楕円 81"/>
        <xdr:cNvSpPr/>
      </xdr:nvSpPr>
      <xdr:spPr>
        <a:xfrm>
          <a:off x="3746500" y="598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105173</xdr:rowOff>
    </xdr:from>
    <xdr:ext cx="469744" cy="259045"/>
    <xdr:sp macro="" textlink="">
      <xdr:nvSpPr>
        <xdr:cNvPr id="83" name="テキスト ボックス 82"/>
        <xdr:cNvSpPr txBox="1"/>
      </xdr:nvSpPr>
      <xdr:spPr>
        <a:xfrm>
          <a:off x="3562427" y="5763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8,452</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165862</xdr:rowOff>
    </xdr:from>
    <xdr:to>
      <xdr:col>4</xdr:col>
      <xdr:colOff>206375</xdr:colOff>
      <xdr:row>35</xdr:row>
      <xdr:rowOff>96012</xdr:rowOff>
    </xdr:to>
    <xdr:sp macro="" textlink="">
      <xdr:nvSpPr>
        <xdr:cNvPr id="84" name="円/楕円 83"/>
        <xdr:cNvSpPr/>
      </xdr:nvSpPr>
      <xdr:spPr>
        <a:xfrm>
          <a:off x="2857500" y="599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112539</xdr:rowOff>
    </xdr:from>
    <xdr:ext cx="469744" cy="259045"/>
    <xdr:sp macro="" textlink="">
      <xdr:nvSpPr>
        <xdr:cNvPr id="85" name="テキスト ボックス 84"/>
        <xdr:cNvSpPr txBox="1"/>
      </xdr:nvSpPr>
      <xdr:spPr>
        <a:xfrm>
          <a:off x="2673427" y="577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8,394</a:t>
          </a:r>
          <a:endParaRPr kumimoji="1" lang="ja-JP" altLang="en-US" sz="1000" b="1">
            <a:solidFill>
              <a:srgbClr val="FF0000"/>
            </a:solidFill>
            <a:latin typeface="ＭＳ Ｐゴシック"/>
          </a:endParaRPr>
        </a:p>
      </xdr:txBody>
    </xdr:sp>
    <xdr:clientData/>
  </xdr:oneCellAnchor>
  <xdr:twoCellAnchor>
    <xdr:from>
      <xdr:col>2</xdr:col>
      <xdr:colOff>587375</xdr:colOff>
      <xdr:row>34</xdr:row>
      <xdr:rowOff>38862</xdr:rowOff>
    </xdr:from>
    <xdr:to>
      <xdr:col>3</xdr:col>
      <xdr:colOff>3175</xdr:colOff>
      <xdr:row>34</xdr:row>
      <xdr:rowOff>140462</xdr:rowOff>
    </xdr:to>
    <xdr:sp macro="" textlink="">
      <xdr:nvSpPr>
        <xdr:cNvPr id="86" name="円/楕円 85"/>
        <xdr:cNvSpPr/>
      </xdr:nvSpPr>
      <xdr:spPr>
        <a:xfrm>
          <a:off x="1968500" y="586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156989</xdr:rowOff>
    </xdr:from>
    <xdr:ext cx="469744" cy="259045"/>
    <xdr:sp macro="" textlink="">
      <xdr:nvSpPr>
        <xdr:cNvPr id="87" name="テキスト ボックス 86"/>
        <xdr:cNvSpPr txBox="1"/>
      </xdr:nvSpPr>
      <xdr:spPr>
        <a:xfrm>
          <a:off x="1784427" y="5643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9,394</a:t>
          </a:r>
          <a:endParaRPr kumimoji="1" lang="ja-JP" altLang="en-US" sz="1000" b="1">
            <a:solidFill>
              <a:srgbClr val="FF0000"/>
            </a:solidFill>
            <a:latin typeface="ＭＳ Ｐゴシック"/>
          </a:endParaRPr>
        </a:p>
      </xdr:txBody>
    </xdr:sp>
    <xdr:clientData/>
  </xdr:oneCellAnchor>
  <xdr:twoCellAnchor>
    <xdr:from>
      <xdr:col>1</xdr:col>
      <xdr:colOff>384175</xdr:colOff>
      <xdr:row>33</xdr:row>
      <xdr:rowOff>6985</xdr:rowOff>
    </xdr:from>
    <xdr:to>
      <xdr:col>1</xdr:col>
      <xdr:colOff>485775</xdr:colOff>
      <xdr:row>33</xdr:row>
      <xdr:rowOff>108585</xdr:rowOff>
    </xdr:to>
    <xdr:sp macro="" textlink="">
      <xdr:nvSpPr>
        <xdr:cNvPr id="88" name="円/楕円 87"/>
        <xdr:cNvSpPr/>
      </xdr:nvSpPr>
      <xdr:spPr>
        <a:xfrm>
          <a:off x="1079500" y="566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31</xdr:row>
      <xdr:rowOff>125112</xdr:rowOff>
    </xdr:from>
    <xdr:ext cx="534377" cy="259045"/>
    <xdr:sp macro="" textlink="">
      <xdr:nvSpPr>
        <xdr:cNvPr id="89" name="テキスト ボックス 88"/>
        <xdr:cNvSpPr txBox="1"/>
      </xdr:nvSpPr>
      <xdr:spPr>
        <a:xfrm>
          <a:off x="863111" y="544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47/72</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55,152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3" name="テキスト ボックス 102"/>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5" name="テキスト ボックス 104"/>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7" name="テキスト ボックス 106"/>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9" name="テキスト ボックス 108"/>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60778</xdr:rowOff>
    </xdr:from>
    <xdr:to>
      <xdr:col>6</xdr:col>
      <xdr:colOff>510540</xdr:colOff>
      <xdr:row>58</xdr:row>
      <xdr:rowOff>116758</xdr:rowOff>
    </xdr:to>
    <xdr:cxnSp macro="">
      <xdr:nvCxnSpPr>
        <xdr:cNvPr id="111" name="直線コネクタ 110"/>
        <xdr:cNvCxnSpPr/>
      </xdr:nvCxnSpPr>
      <xdr:spPr>
        <a:xfrm flipV="1">
          <a:off x="4633595" y="8804728"/>
          <a:ext cx="1270" cy="1256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135843</xdr:rowOff>
    </xdr:from>
    <xdr:ext cx="534377" cy="259045"/>
    <xdr:sp macro="" textlink="">
      <xdr:nvSpPr>
        <xdr:cNvPr id="112" name="総務費最小値テキスト"/>
        <xdr:cNvSpPr txBox="1"/>
      </xdr:nvSpPr>
      <xdr:spPr>
        <a:xfrm>
          <a:off x="4686300" y="100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50,179</a:t>
          </a:r>
          <a:endParaRPr kumimoji="1" lang="ja-JP" altLang="en-US" sz="1000" b="1">
            <a:latin typeface="ＭＳ Ｐゴシック"/>
          </a:endParaRPr>
        </a:p>
      </xdr:txBody>
    </xdr:sp>
    <xdr:clientData/>
  </xdr:oneCellAnchor>
  <xdr:twoCellAnchor>
    <xdr:from>
      <xdr:col>6</xdr:col>
      <xdr:colOff>422275</xdr:colOff>
      <xdr:row>58</xdr:row>
      <xdr:rowOff>116758</xdr:rowOff>
    </xdr:from>
    <xdr:to>
      <xdr:col>6</xdr:col>
      <xdr:colOff>600075</xdr:colOff>
      <xdr:row>58</xdr:row>
      <xdr:rowOff>116758</xdr:rowOff>
    </xdr:to>
    <xdr:cxnSp macro="">
      <xdr:nvCxnSpPr>
        <xdr:cNvPr id="113" name="直線コネクタ 112"/>
        <xdr:cNvCxnSpPr/>
      </xdr:nvCxnSpPr>
      <xdr:spPr>
        <a:xfrm>
          <a:off x="4546600" y="10060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7455</xdr:rowOff>
    </xdr:from>
    <xdr:ext cx="690189" cy="259045"/>
    <xdr:sp macro="" textlink="">
      <xdr:nvSpPr>
        <xdr:cNvPr id="114" name="総務費最大値テキスト"/>
        <xdr:cNvSpPr txBox="1"/>
      </xdr:nvSpPr>
      <xdr:spPr>
        <a:xfrm>
          <a:off x="4686300" y="85799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2,797,620</a:t>
          </a:r>
          <a:endParaRPr kumimoji="1" lang="ja-JP" altLang="en-US" sz="1000" b="1">
            <a:latin typeface="ＭＳ Ｐゴシック"/>
          </a:endParaRPr>
        </a:p>
      </xdr:txBody>
    </xdr:sp>
    <xdr:clientData/>
  </xdr:oneCellAnchor>
  <xdr:twoCellAnchor>
    <xdr:from>
      <xdr:col>6</xdr:col>
      <xdr:colOff>422275</xdr:colOff>
      <xdr:row>51</xdr:row>
      <xdr:rowOff>60778</xdr:rowOff>
    </xdr:from>
    <xdr:to>
      <xdr:col>6</xdr:col>
      <xdr:colOff>600075</xdr:colOff>
      <xdr:row>51</xdr:row>
      <xdr:rowOff>60778</xdr:rowOff>
    </xdr:to>
    <xdr:cxnSp macro="">
      <xdr:nvCxnSpPr>
        <xdr:cNvPr id="115" name="直線コネクタ 114"/>
        <xdr:cNvCxnSpPr/>
      </xdr:nvCxnSpPr>
      <xdr:spPr>
        <a:xfrm>
          <a:off x="4546600" y="8804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92711</xdr:rowOff>
    </xdr:from>
    <xdr:to>
      <xdr:col>6</xdr:col>
      <xdr:colOff>511175</xdr:colOff>
      <xdr:row>58</xdr:row>
      <xdr:rowOff>96759</xdr:rowOff>
    </xdr:to>
    <xdr:cxnSp macro="">
      <xdr:nvCxnSpPr>
        <xdr:cNvPr id="116" name="直線コネクタ 115"/>
        <xdr:cNvCxnSpPr/>
      </xdr:nvCxnSpPr>
      <xdr:spPr>
        <a:xfrm>
          <a:off x="3797300" y="10036811"/>
          <a:ext cx="838200" cy="4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53293</xdr:rowOff>
    </xdr:from>
    <xdr:ext cx="599010" cy="259045"/>
    <xdr:sp macro="" textlink="">
      <xdr:nvSpPr>
        <xdr:cNvPr id="117" name="総務費平均値テキスト"/>
        <xdr:cNvSpPr txBox="1"/>
      </xdr:nvSpPr>
      <xdr:spPr>
        <a:xfrm>
          <a:off x="4686300" y="982594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127,918</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30416</xdr:rowOff>
    </xdr:from>
    <xdr:to>
      <xdr:col>6</xdr:col>
      <xdr:colOff>561975</xdr:colOff>
      <xdr:row>58</xdr:row>
      <xdr:rowOff>132016</xdr:rowOff>
    </xdr:to>
    <xdr:sp macro="" textlink="">
      <xdr:nvSpPr>
        <xdr:cNvPr id="118" name="フローチャート : 判断 117"/>
        <xdr:cNvSpPr/>
      </xdr:nvSpPr>
      <xdr:spPr>
        <a:xfrm>
          <a:off x="4584700" y="997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92711</xdr:rowOff>
    </xdr:from>
    <xdr:to>
      <xdr:col>5</xdr:col>
      <xdr:colOff>358775</xdr:colOff>
      <xdr:row>58</xdr:row>
      <xdr:rowOff>97533</xdr:rowOff>
    </xdr:to>
    <xdr:cxnSp macro="">
      <xdr:nvCxnSpPr>
        <xdr:cNvPr id="119" name="直線コネクタ 118"/>
        <xdr:cNvCxnSpPr/>
      </xdr:nvCxnSpPr>
      <xdr:spPr>
        <a:xfrm flipV="1">
          <a:off x="2908300" y="10036811"/>
          <a:ext cx="889000" cy="4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58</xdr:row>
      <xdr:rowOff>2586</xdr:rowOff>
    </xdr:from>
    <xdr:to>
      <xdr:col>5</xdr:col>
      <xdr:colOff>409575</xdr:colOff>
      <xdr:row>58</xdr:row>
      <xdr:rowOff>104186</xdr:rowOff>
    </xdr:to>
    <xdr:sp macro="" textlink="">
      <xdr:nvSpPr>
        <xdr:cNvPr id="120" name="フローチャート : 判断 119"/>
        <xdr:cNvSpPr/>
      </xdr:nvSpPr>
      <xdr:spPr>
        <a:xfrm>
          <a:off x="3746500" y="994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120713</xdr:rowOff>
    </xdr:from>
    <xdr:ext cx="599010" cy="259045"/>
    <xdr:sp macro="" textlink="">
      <xdr:nvSpPr>
        <xdr:cNvPr id="121" name="テキスト ボックス 120"/>
        <xdr:cNvSpPr txBox="1"/>
      </xdr:nvSpPr>
      <xdr:spPr>
        <a:xfrm>
          <a:off x="3497794" y="972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188,788</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97533</xdr:rowOff>
    </xdr:from>
    <xdr:to>
      <xdr:col>4</xdr:col>
      <xdr:colOff>155575</xdr:colOff>
      <xdr:row>58</xdr:row>
      <xdr:rowOff>105147</xdr:rowOff>
    </xdr:to>
    <xdr:cxnSp macro="">
      <xdr:nvCxnSpPr>
        <xdr:cNvPr id="122" name="直線コネクタ 121"/>
        <xdr:cNvCxnSpPr/>
      </xdr:nvCxnSpPr>
      <xdr:spPr>
        <a:xfrm flipV="1">
          <a:off x="2019300" y="10041633"/>
          <a:ext cx="889000" cy="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58</xdr:row>
      <xdr:rowOff>51726</xdr:rowOff>
    </xdr:from>
    <xdr:to>
      <xdr:col>4</xdr:col>
      <xdr:colOff>206375</xdr:colOff>
      <xdr:row>58</xdr:row>
      <xdr:rowOff>153326</xdr:rowOff>
    </xdr:to>
    <xdr:sp macro="" textlink="">
      <xdr:nvSpPr>
        <xdr:cNvPr id="123" name="フローチャート : 判断 122"/>
        <xdr:cNvSpPr/>
      </xdr:nvSpPr>
      <xdr:spPr>
        <a:xfrm>
          <a:off x="2857500" y="9995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144453</xdr:rowOff>
    </xdr:from>
    <xdr:ext cx="534377" cy="259045"/>
    <xdr:sp macro="" textlink="">
      <xdr:nvSpPr>
        <xdr:cNvPr id="124" name="テキスト ボックス 123"/>
        <xdr:cNvSpPr txBox="1"/>
      </xdr:nvSpPr>
      <xdr:spPr>
        <a:xfrm>
          <a:off x="2641111" y="1008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81,307</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100350</xdr:rowOff>
    </xdr:from>
    <xdr:to>
      <xdr:col>2</xdr:col>
      <xdr:colOff>638175</xdr:colOff>
      <xdr:row>58</xdr:row>
      <xdr:rowOff>105147</xdr:rowOff>
    </xdr:to>
    <xdr:cxnSp macro="">
      <xdr:nvCxnSpPr>
        <xdr:cNvPr id="125" name="直線コネクタ 124"/>
        <xdr:cNvCxnSpPr/>
      </xdr:nvCxnSpPr>
      <xdr:spPr>
        <a:xfrm>
          <a:off x="1130300" y="10044450"/>
          <a:ext cx="889000" cy="4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51927</xdr:rowOff>
    </xdr:from>
    <xdr:to>
      <xdr:col>3</xdr:col>
      <xdr:colOff>3175</xdr:colOff>
      <xdr:row>58</xdr:row>
      <xdr:rowOff>153527</xdr:rowOff>
    </xdr:to>
    <xdr:sp macro="" textlink="">
      <xdr:nvSpPr>
        <xdr:cNvPr id="126" name="フローチャート : 判断 125"/>
        <xdr:cNvSpPr/>
      </xdr:nvSpPr>
      <xdr:spPr>
        <a:xfrm>
          <a:off x="1968500" y="99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170054</xdr:rowOff>
    </xdr:from>
    <xdr:ext cx="534377" cy="259045"/>
    <xdr:sp macro="" textlink="">
      <xdr:nvSpPr>
        <xdr:cNvPr id="127" name="テキスト ボックス 126"/>
        <xdr:cNvSpPr txBox="1"/>
      </xdr:nvSpPr>
      <xdr:spPr>
        <a:xfrm>
          <a:off x="1752111" y="977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80,868</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47370</xdr:rowOff>
    </xdr:from>
    <xdr:to>
      <xdr:col>1</xdr:col>
      <xdr:colOff>485775</xdr:colOff>
      <xdr:row>58</xdr:row>
      <xdr:rowOff>148970</xdr:rowOff>
    </xdr:to>
    <xdr:sp macro="" textlink="">
      <xdr:nvSpPr>
        <xdr:cNvPr id="128" name="フローチャート : 判断 127"/>
        <xdr:cNvSpPr/>
      </xdr:nvSpPr>
      <xdr:spPr>
        <a:xfrm>
          <a:off x="1079500" y="999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56</xdr:row>
      <xdr:rowOff>165497</xdr:rowOff>
    </xdr:from>
    <xdr:ext cx="534377" cy="259045"/>
    <xdr:sp macro="" textlink="">
      <xdr:nvSpPr>
        <xdr:cNvPr id="129" name="テキスト ボックス 128"/>
        <xdr:cNvSpPr txBox="1"/>
      </xdr:nvSpPr>
      <xdr:spPr>
        <a:xfrm>
          <a:off x="863111" y="976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90,836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45959</xdr:rowOff>
    </xdr:from>
    <xdr:to>
      <xdr:col>6</xdr:col>
      <xdr:colOff>561975</xdr:colOff>
      <xdr:row>58</xdr:row>
      <xdr:rowOff>147559</xdr:rowOff>
    </xdr:to>
    <xdr:sp macro="" textlink="">
      <xdr:nvSpPr>
        <xdr:cNvPr id="135" name="円/楕円 134"/>
        <xdr:cNvSpPr/>
      </xdr:nvSpPr>
      <xdr:spPr>
        <a:xfrm>
          <a:off x="4584700" y="9990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58</xdr:row>
      <xdr:rowOff>8843</xdr:rowOff>
    </xdr:from>
    <xdr:ext cx="534377" cy="259045"/>
    <xdr:sp macro="" textlink="">
      <xdr:nvSpPr>
        <xdr:cNvPr id="136" name="総務費該当値テキスト"/>
        <xdr:cNvSpPr txBox="1"/>
      </xdr:nvSpPr>
      <xdr:spPr>
        <a:xfrm>
          <a:off x="4686300" y="9952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93,921</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41911</xdr:rowOff>
    </xdr:from>
    <xdr:to>
      <xdr:col>5</xdr:col>
      <xdr:colOff>409575</xdr:colOff>
      <xdr:row>58</xdr:row>
      <xdr:rowOff>143511</xdr:rowOff>
    </xdr:to>
    <xdr:sp macro="" textlink="">
      <xdr:nvSpPr>
        <xdr:cNvPr id="137" name="円/楕円 136"/>
        <xdr:cNvSpPr/>
      </xdr:nvSpPr>
      <xdr:spPr>
        <a:xfrm>
          <a:off x="3746500" y="9986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134638</xdr:rowOff>
    </xdr:from>
    <xdr:ext cx="599010" cy="259045"/>
    <xdr:sp macro="" textlink="">
      <xdr:nvSpPr>
        <xdr:cNvPr id="138" name="テキスト ボックス 137"/>
        <xdr:cNvSpPr txBox="1"/>
      </xdr:nvSpPr>
      <xdr:spPr>
        <a:xfrm>
          <a:off x="3497794" y="10078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102,777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46733</xdr:rowOff>
    </xdr:from>
    <xdr:to>
      <xdr:col>4</xdr:col>
      <xdr:colOff>206375</xdr:colOff>
      <xdr:row>58</xdr:row>
      <xdr:rowOff>148333</xdr:rowOff>
    </xdr:to>
    <xdr:sp macro="" textlink="">
      <xdr:nvSpPr>
        <xdr:cNvPr id="139" name="円/楕円 138"/>
        <xdr:cNvSpPr/>
      </xdr:nvSpPr>
      <xdr:spPr>
        <a:xfrm>
          <a:off x="2857500" y="999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164860</xdr:rowOff>
    </xdr:from>
    <xdr:ext cx="534377" cy="259045"/>
    <xdr:sp macro="" textlink="">
      <xdr:nvSpPr>
        <xdr:cNvPr id="140" name="テキスト ボックス 139"/>
        <xdr:cNvSpPr txBox="1"/>
      </xdr:nvSpPr>
      <xdr:spPr>
        <a:xfrm>
          <a:off x="2641111" y="976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92,229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54347</xdr:rowOff>
    </xdr:from>
    <xdr:to>
      <xdr:col>3</xdr:col>
      <xdr:colOff>3175</xdr:colOff>
      <xdr:row>58</xdr:row>
      <xdr:rowOff>155947</xdr:rowOff>
    </xdr:to>
    <xdr:sp macro="" textlink="">
      <xdr:nvSpPr>
        <xdr:cNvPr id="141" name="円/楕円 140"/>
        <xdr:cNvSpPr/>
      </xdr:nvSpPr>
      <xdr:spPr>
        <a:xfrm>
          <a:off x="1968500" y="9998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147074</xdr:rowOff>
    </xdr:from>
    <xdr:ext cx="534377" cy="259045"/>
    <xdr:sp macro="" textlink="">
      <xdr:nvSpPr>
        <xdr:cNvPr id="142" name="テキスト ボックス 141"/>
        <xdr:cNvSpPr txBox="1"/>
      </xdr:nvSpPr>
      <xdr:spPr>
        <a:xfrm>
          <a:off x="1752111" y="1009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75,575</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49550</xdr:rowOff>
    </xdr:from>
    <xdr:to>
      <xdr:col>1</xdr:col>
      <xdr:colOff>485775</xdr:colOff>
      <xdr:row>58</xdr:row>
      <xdr:rowOff>151150</xdr:rowOff>
    </xdr:to>
    <xdr:sp macro="" textlink="">
      <xdr:nvSpPr>
        <xdr:cNvPr id="143" name="円/楕円 142"/>
        <xdr:cNvSpPr/>
      </xdr:nvSpPr>
      <xdr:spPr>
        <a:xfrm>
          <a:off x="1079500" y="999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142277</xdr:rowOff>
    </xdr:from>
    <xdr:ext cx="534377" cy="259045"/>
    <xdr:sp macro="" textlink="">
      <xdr:nvSpPr>
        <xdr:cNvPr id="144" name="テキスト ボックス 143"/>
        <xdr:cNvSpPr txBox="1"/>
      </xdr:nvSpPr>
      <xdr:spPr>
        <a:xfrm>
          <a:off x="863111" y="1008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86,067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67/72</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125,085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74942</xdr:rowOff>
    </xdr:from>
    <xdr:to>
      <xdr:col>6</xdr:col>
      <xdr:colOff>510540</xdr:colOff>
      <xdr:row>77</xdr:row>
      <xdr:rowOff>96808</xdr:rowOff>
    </xdr:to>
    <xdr:cxnSp macro="">
      <xdr:nvCxnSpPr>
        <xdr:cNvPr id="166" name="直線コネクタ 165"/>
        <xdr:cNvCxnSpPr/>
      </xdr:nvCxnSpPr>
      <xdr:spPr>
        <a:xfrm flipV="1">
          <a:off x="4633595" y="12076442"/>
          <a:ext cx="1270" cy="122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100635</xdr:rowOff>
    </xdr:from>
    <xdr:ext cx="534377" cy="259045"/>
    <xdr:sp macro="" textlink="">
      <xdr:nvSpPr>
        <xdr:cNvPr id="167" name="民生費最小値テキスト"/>
        <xdr:cNvSpPr txBox="1"/>
      </xdr:nvSpPr>
      <xdr:spPr>
        <a:xfrm>
          <a:off x="4686300" y="13302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93,763</a:t>
          </a:r>
          <a:endParaRPr kumimoji="1" lang="ja-JP" altLang="en-US" sz="1000" b="1">
            <a:latin typeface="ＭＳ Ｐゴシック"/>
          </a:endParaRPr>
        </a:p>
      </xdr:txBody>
    </xdr:sp>
    <xdr:clientData/>
  </xdr:oneCellAnchor>
  <xdr:twoCellAnchor>
    <xdr:from>
      <xdr:col>6</xdr:col>
      <xdr:colOff>422275</xdr:colOff>
      <xdr:row>77</xdr:row>
      <xdr:rowOff>96808</xdr:rowOff>
    </xdr:from>
    <xdr:to>
      <xdr:col>6</xdr:col>
      <xdr:colOff>600075</xdr:colOff>
      <xdr:row>77</xdr:row>
      <xdr:rowOff>96808</xdr:rowOff>
    </xdr:to>
    <xdr:cxnSp macro="">
      <xdr:nvCxnSpPr>
        <xdr:cNvPr id="168" name="直線コネクタ 167"/>
        <xdr:cNvCxnSpPr/>
      </xdr:nvCxnSpPr>
      <xdr:spPr>
        <a:xfrm>
          <a:off x="4546600" y="13298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21619</xdr:rowOff>
    </xdr:from>
    <xdr:ext cx="599010" cy="259045"/>
    <xdr:sp macro="" textlink="">
      <xdr:nvSpPr>
        <xdr:cNvPr id="169" name="民生費最大値テキスト"/>
        <xdr:cNvSpPr txBox="1"/>
      </xdr:nvSpPr>
      <xdr:spPr>
        <a:xfrm>
          <a:off x="4686300" y="11851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628,328</a:t>
          </a:r>
          <a:endParaRPr kumimoji="1" lang="ja-JP" altLang="en-US" sz="1000" b="1">
            <a:latin typeface="ＭＳ Ｐゴシック"/>
          </a:endParaRPr>
        </a:p>
      </xdr:txBody>
    </xdr:sp>
    <xdr:clientData/>
  </xdr:oneCellAnchor>
  <xdr:twoCellAnchor>
    <xdr:from>
      <xdr:col>6</xdr:col>
      <xdr:colOff>422275</xdr:colOff>
      <xdr:row>70</xdr:row>
      <xdr:rowOff>74942</xdr:rowOff>
    </xdr:from>
    <xdr:to>
      <xdr:col>6</xdr:col>
      <xdr:colOff>600075</xdr:colOff>
      <xdr:row>70</xdr:row>
      <xdr:rowOff>74942</xdr:rowOff>
    </xdr:to>
    <xdr:cxnSp macro="">
      <xdr:nvCxnSpPr>
        <xdr:cNvPr id="170" name="直線コネクタ 169"/>
        <xdr:cNvCxnSpPr/>
      </xdr:nvCxnSpPr>
      <xdr:spPr>
        <a:xfrm>
          <a:off x="4546600" y="1207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50050</xdr:rowOff>
    </xdr:from>
    <xdr:to>
      <xdr:col>6</xdr:col>
      <xdr:colOff>511175</xdr:colOff>
      <xdr:row>77</xdr:row>
      <xdr:rowOff>51009</xdr:rowOff>
    </xdr:to>
    <xdr:cxnSp macro="">
      <xdr:nvCxnSpPr>
        <xdr:cNvPr id="171" name="直線コネクタ 170"/>
        <xdr:cNvCxnSpPr/>
      </xdr:nvCxnSpPr>
      <xdr:spPr>
        <a:xfrm>
          <a:off x="3797300" y="13251700"/>
          <a:ext cx="838200" cy="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86135</xdr:rowOff>
    </xdr:from>
    <xdr:ext cx="599010" cy="259045"/>
    <xdr:sp macro="" textlink="">
      <xdr:nvSpPr>
        <xdr:cNvPr id="172" name="民生費平均値テキスト"/>
        <xdr:cNvSpPr txBox="1"/>
      </xdr:nvSpPr>
      <xdr:spPr>
        <a:xfrm>
          <a:off x="4686300" y="12944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161,217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63258</xdr:rowOff>
    </xdr:from>
    <xdr:to>
      <xdr:col>6</xdr:col>
      <xdr:colOff>561975</xdr:colOff>
      <xdr:row>76</xdr:row>
      <xdr:rowOff>164858</xdr:rowOff>
    </xdr:to>
    <xdr:sp macro="" textlink="">
      <xdr:nvSpPr>
        <xdr:cNvPr id="173" name="フローチャート : 判断 172"/>
        <xdr:cNvSpPr/>
      </xdr:nvSpPr>
      <xdr:spPr>
        <a:xfrm>
          <a:off x="4584700" y="13093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50050</xdr:rowOff>
    </xdr:from>
    <xdr:to>
      <xdr:col>5</xdr:col>
      <xdr:colOff>358775</xdr:colOff>
      <xdr:row>77</xdr:row>
      <xdr:rowOff>68264</xdr:rowOff>
    </xdr:to>
    <xdr:cxnSp macro="">
      <xdr:nvCxnSpPr>
        <xdr:cNvPr id="174" name="直線コネクタ 173"/>
        <xdr:cNvCxnSpPr/>
      </xdr:nvCxnSpPr>
      <xdr:spPr>
        <a:xfrm flipV="1">
          <a:off x="2908300" y="13251700"/>
          <a:ext cx="889000" cy="1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80758</xdr:rowOff>
    </xdr:from>
    <xdr:to>
      <xdr:col>5</xdr:col>
      <xdr:colOff>409575</xdr:colOff>
      <xdr:row>77</xdr:row>
      <xdr:rowOff>10908</xdr:rowOff>
    </xdr:to>
    <xdr:sp macro="" textlink="">
      <xdr:nvSpPr>
        <xdr:cNvPr id="175" name="フローチャート : 判断 174"/>
        <xdr:cNvSpPr/>
      </xdr:nvSpPr>
      <xdr:spPr>
        <a:xfrm>
          <a:off x="3746500" y="131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27434</xdr:rowOff>
    </xdr:from>
    <xdr:ext cx="599010" cy="259045"/>
    <xdr:sp macro="" textlink="">
      <xdr:nvSpPr>
        <xdr:cNvPr id="176" name="テキスト ボックス 175"/>
        <xdr:cNvSpPr txBox="1"/>
      </xdr:nvSpPr>
      <xdr:spPr>
        <a:xfrm>
          <a:off x="3497794" y="12886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153,562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61864</xdr:rowOff>
    </xdr:from>
    <xdr:to>
      <xdr:col>4</xdr:col>
      <xdr:colOff>155575</xdr:colOff>
      <xdr:row>77</xdr:row>
      <xdr:rowOff>68264</xdr:rowOff>
    </xdr:to>
    <xdr:cxnSp macro="">
      <xdr:nvCxnSpPr>
        <xdr:cNvPr id="177" name="直線コネクタ 176"/>
        <xdr:cNvCxnSpPr/>
      </xdr:nvCxnSpPr>
      <xdr:spPr>
        <a:xfrm>
          <a:off x="2019300" y="13263514"/>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113097</xdr:rowOff>
    </xdr:from>
    <xdr:to>
      <xdr:col>4</xdr:col>
      <xdr:colOff>206375</xdr:colOff>
      <xdr:row>77</xdr:row>
      <xdr:rowOff>43247</xdr:rowOff>
    </xdr:to>
    <xdr:sp macro="" textlink="">
      <xdr:nvSpPr>
        <xdr:cNvPr id="178" name="フローチャート : 判断 177"/>
        <xdr:cNvSpPr/>
      </xdr:nvSpPr>
      <xdr:spPr>
        <a:xfrm>
          <a:off x="2857500" y="1314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59774</xdr:rowOff>
    </xdr:from>
    <xdr:ext cx="599010" cy="259045"/>
    <xdr:sp macro="" textlink="">
      <xdr:nvSpPr>
        <xdr:cNvPr id="179" name="テキスト ボックス 178"/>
        <xdr:cNvSpPr txBox="1"/>
      </xdr:nvSpPr>
      <xdr:spPr>
        <a:xfrm>
          <a:off x="2608794" y="1291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139,415</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55521</xdr:rowOff>
    </xdr:from>
    <xdr:to>
      <xdr:col>2</xdr:col>
      <xdr:colOff>638175</xdr:colOff>
      <xdr:row>77</xdr:row>
      <xdr:rowOff>61864</xdr:rowOff>
    </xdr:to>
    <xdr:cxnSp macro="">
      <xdr:nvCxnSpPr>
        <xdr:cNvPr id="180" name="直線コネクタ 179"/>
        <xdr:cNvCxnSpPr/>
      </xdr:nvCxnSpPr>
      <xdr:spPr>
        <a:xfrm>
          <a:off x="1130300" y="13257171"/>
          <a:ext cx="889000" cy="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150707</xdr:rowOff>
    </xdr:from>
    <xdr:to>
      <xdr:col>3</xdr:col>
      <xdr:colOff>3175</xdr:colOff>
      <xdr:row>77</xdr:row>
      <xdr:rowOff>80857</xdr:rowOff>
    </xdr:to>
    <xdr:sp macro="" textlink="">
      <xdr:nvSpPr>
        <xdr:cNvPr id="181" name="フローチャート : 判断 180"/>
        <xdr:cNvSpPr/>
      </xdr:nvSpPr>
      <xdr:spPr>
        <a:xfrm>
          <a:off x="1968500" y="1318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97383</xdr:rowOff>
    </xdr:from>
    <xdr:ext cx="599010" cy="259045"/>
    <xdr:sp macro="" textlink="">
      <xdr:nvSpPr>
        <xdr:cNvPr id="182" name="テキスト ボックス 181"/>
        <xdr:cNvSpPr txBox="1"/>
      </xdr:nvSpPr>
      <xdr:spPr>
        <a:xfrm>
          <a:off x="1719794" y="12956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122,963</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70923</xdr:rowOff>
    </xdr:from>
    <xdr:to>
      <xdr:col>1</xdr:col>
      <xdr:colOff>485775</xdr:colOff>
      <xdr:row>77</xdr:row>
      <xdr:rowOff>1073</xdr:rowOff>
    </xdr:to>
    <xdr:sp macro="" textlink="">
      <xdr:nvSpPr>
        <xdr:cNvPr id="183" name="フローチャート : 判断 182"/>
        <xdr:cNvSpPr/>
      </xdr:nvSpPr>
      <xdr:spPr>
        <a:xfrm>
          <a:off x="1079500" y="131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17600</xdr:rowOff>
    </xdr:from>
    <xdr:ext cx="599010" cy="259045"/>
    <xdr:sp macro="" textlink="">
      <xdr:nvSpPr>
        <xdr:cNvPr id="184" name="テキスト ボックス 183"/>
        <xdr:cNvSpPr txBox="1"/>
      </xdr:nvSpPr>
      <xdr:spPr>
        <a:xfrm>
          <a:off x="830794" y="128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209</xdr:rowOff>
    </xdr:from>
    <xdr:to>
      <xdr:col>6</xdr:col>
      <xdr:colOff>561975</xdr:colOff>
      <xdr:row>77</xdr:row>
      <xdr:rowOff>101809</xdr:rowOff>
    </xdr:to>
    <xdr:sp macro="" textlink="">
      <xdr:nvSpPr>
        <xdr:cNvPr id="190" name="円/楕円 189"/>
        <xdr:cNvSpPr/>
      </xdr:nvSpPr>
      <xdr:spPr>
        <a:xfrm>
          <a:off x="4584700" y="13201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86586</xdr:rowOff>
    </xdr:from>
    <xdr:ext cx="599010" cy="259045"/>
    <xdr:sp macro="" textlink="">
      <xdr:nvSpPr>
        <xdr:cNvPr id="191" name="民生費該当値テキスト"/>
        <xdr:cNvSpPr txBox="1"/>
      </xdr:nvSpPr>
      <xdr:spPr>
        <a:xfrm>
          <a:off x="4686300" y="13116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113,797</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170700</xdr:rowOff>
    </xdr:from>
    <xdr:to>
      <xdr:col>5</xdr:col>
      <xdr:colOff>409575</xdr:colOff>
      <xdr:row>77</xdr:row>
      <xdr:rowOff>100850</xdr:rowOff>
    </xdr:to>
    <xdr:sp macro="" textlink="">
      <xdr:nvSpPr>
        <xdr:cNvPr id="192" name="円/楕円 191"/>
        <xdr:cNvSpPr/>
      </xdr:nvSpPr>
      <xdr:spPr>
        <a:xfrm>
          <a:off x="3746500" y="1320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91977</xdr:rowOff>
    </xdr:from>
    <xdr:ext cx="599010" cy="259045"/>
    <xdr:sp macro="" textlink="">
      <xdr:nvSpPr>
        <xdr:cNvPr id="193" name="テキスト ボックス 192"/>
        <xdr:cNvSpPr txBox="1"/>
      </xdr:nvSpPr>
      <xdr:spPr>
        <a:xfrm>
          <a:off x="3497794" y="13293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114,217</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17464</xdr:rowOff>
    </xdr:from>
    <xdr:to>
      <xdr:col>4</xdr:col>
      <xdr:colOff>206375</xdr:colOff>
      <xdr:row>77</xdr:row>
      <xdr:rowOff>119064</xdr:rowOff>
    </xdr:to>
    <xdr:sp macro="" textlink="">
      <xdr:nvSpPr>
        <xdr:cNvPr id="194" name="円/楕円 193"/>
        <xdr:cNvSpPr/>
      </xdr:nvSpPr>
      <xdr:spPr>
        <a:xfrm>
          <a:off x="2857500" y="1321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110191</xdr:rowOff>
    </xdr:from>
    <xdr:ext cx="599010" cy="259045"/>
    <xdr:sp macro="" textlink="">
      <xdr:nvSpPr>
        <xdr:cNvPr id="195" name="テキスト ボックス 194"/>
        <xdr:cNvSpPr txBox="1"/>
      </xdr:nvSpPr>
      <xdr:spPr>
        <a:xfrm>
          <a:off x="2608794" y="13311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106,249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11064</xdr:rowOff>
    </xdr:from>
    <xdr:to>
      <xdr:col>3</xdr:col>
      <xdr:colOff>3175</xdr:colOff>
      <xdr:row>77</xdr:row>
      <xdr:rowOff>112664</xdr:rowOff>
    </xdr:to>
    <xdr:sp macro="" textlink="">
      <xdr:nvSpPr>
        <xdr:cNvPr id="196" name="円/楕円 195"/>
        <xdr:cNvSpPr/>
      </xdr:nvSpPr>
      <xdr:spPr>
        <a:xfrm>
          <a:off x="1968500" y="1321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103791</xdr:rowOff>
    </xdr:from>
    <xdr:ext cx="599010" cy="259045"/>
    <xdr:sp macro="" textlink="">
      <xdr:nvSpPr>
        <xdr:cNvPr id="197" name="テキスト ボックス 196"/>
        <xdr:cNvSpPr txBox="1"/>
      </xdr:nvSpPr>
      <xdr:spPr>
        <a:xfrm>
          <a:off x="1719794" y="13305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109,049</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4721</xdr:rowOff>
    </xdr:from>
    <xdr:to>
      <xdr:col>1</xdr:col>
      <xdr:colOff>485775</xdr:colOff>
      <xdr:row>77</xdr:row>
      <xdr:rowOff>106321</xdr:rowOff>
    </xdr:to>
    <xdr:sp macro="" textlink="">
      <xdr:nvSpPr>
        <xdr:cNvPr id="198" name="円/楕円 197"/>
        <xdr:cNvSpPr/>
      </xdr:nvSpPr>
      <xdr:spPr>
        <a:xfrm>
          <a:off x="1079500" y="13206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97448</xdr:rowOff>
    </xdr:from>
    <xdr:ext cx="599010" cy="259045"/>
    <xdr:sp macro="" textlink="">
      <xdr:nvSpPr>
        <xdr:cNvPr id="199" name="テキスト ボックス 198"/>
        <xdr:cNvSpPr txBox="1"/>
      </xdr:nvSpPr>
      <xdr:spPr>
        <a:xfrm>
          <a:off x="830794" y="13299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111,824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45/72</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30,026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98879</xdr:rowOff>
    </xdr:from>
    <xdr:to>
      <xdr:col>7</xdr:col>
      <xdr:colOff>638175</xdr:colOff>
      <xdr:row>99</xdr:row>
      <xdr:rowOff>98879</xdr:rowOff>
    </xdr:to>
    <xdr:cxnSp macro="">
      <xdr:nvCxnSpPr>
        <xdr:cNvPr id="210" name="直線コネクタ 20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128106</xdr:rowOff>
    </xdr:from>
    <xdr:ext cx="248786" cy="259045"/>
    <xdr:sp macro="" textlink="">
      <xdr:nvSpPr>
        <xdr:cNvPr id="211" name="テキスト ボックス 210"/>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2" name="直線コネクタ 21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3" name="テキスト ボックス 21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4" name="直線コネクタ 21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5" name="テキスト ボックス 21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6" name="直線コネクタ 21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7" name="テキスト ボックス 216"/>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8" name="直線コネクタ 21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0" name="直線コネクタ 21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2" name="直線コネクタ 22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4"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116219</xdr:rowOff>
    </xdr:from>
    <xdr:to>
      <xdr:col>6</xdr:col>
      <xdr:colOff>510540</xdr:colOff>
      <xdr:row>98</xdr:row>
      <xdr:rowOff>70424</xdr:rowOff>
    </xdr:to>
    <xdr:cxnSp macro="">
      <xdr:nvCxnSpPr>
        <xdr:cNvPr id="225" name="直線コネクタ 224"/>
        <xdr:cNvCxnSpPr/>
      </xdr:nvCxnSpPr>
      <xdr:spPr>
        <a:xfrm flipV="1">
          <a:off x="4633595" y="15375269"/>
          <a:ext cx="1270" cy="14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74251</xdr:rowOff>
    </xdr:from>
    <xdr:ext cx="534377" cy="259045"/>
    <xdr:sp macro="" textlink="">
      <xdr:nvSpPr>
        <xdr:cNvPr id="226" name="衛生費最小値テキスト"/>
        <xdr:cNvSpPr txBox="1"/>
      </xdr:nvSpPr>
      <xdr:spPr>
        <a:xfrm>
          <a:off x="4686300" y="1687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18,364</a:t>
          </a:r>
          <a:endParaRPr kumimoji="1" lang="ja-JP" altLang="en-US" sz="1000" b="1">
            <a:latin typeface="ＭＳ Ｐゴシック"/>
          </a:endParaRPr>
        </a:p>
      </xdr:txBody>
    </xdr:sp>
    <xdr:clientData/>
  </xdr:oneCellAnchor>
  <xdr:twoCellAnchor>
    <xdr:from>
      <xdr:col>6</xdr:col>
      <xdr:colOff>422275</xdr:colOff>
      <xdr:row>98</xdr:row>
      <xdr:rowOff>70424</xdr:rowOff>
    </xdr:from>
    <xdr:to>
      <xdr:col>6</xdr:col>
      <xdr:colOff>600075</xdr:colOff>
      <xdr:row>98</xdr:row>
      <xdr:rowOff>70424</xdr:rowOff>
    </xdr:to>
    <xdr:cxnSp macro="">
      <xdr:nvCxnSpPr>
        <xdr:cNvPr id="227" name="直線コネクタ 226"/>
        <xdr:cNvCxnSpPr/>
      </xdr:nvCxnSpPr>
      <xdr:spPr>
        <a:xfrm>
          <a:off x="4546600" y="16872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62896</xdr:rowOff>
    </xdr:from>
    <xdr:ext cx="599010" cy="259045"/>
    <xdr:sp macro="" textlink="">
      <xdr:nvSpPr>
        <xdr:cNvPr id="228" name="衛生費最大値テキスト"/>
        <xdr:cNvSpPr txBox="1"/>
      </xdr:nvSpPr>
      <xdr:spPr>
        <a:xfrm>
          <a:off x="4686300" y="1515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155,907</a:t>
          </a:r>
          <a:endParaRPr kumimoji="1" lang="ja-JP" altLang="en-US" sz="1000" b="1">
            <a:latin typeface="ＭＳ Ｐゴシック"/>
          </a:endParaRPr>
        </a:p>
      </xdr:txBody>
    </xdr:sp>
    <xdr:clientData/>
  </xdr:oneCellAnchor>
  <xdr:twoCellAnchor>
    <xdr:from>
      <xdr:col>6</xdr:col>
      <xdr:colOff>422275</xdr:colOff>
      <xdr:row>89</xdr:row>
      <xdr:rowOff>116219</xdr:rowOff>
    </xdr:from>
    <xdr:to>
      <xdr:col>6</xdr:col>
      <xdr:colOff>600075</xdr:colOff>
      <xdr:row>89</xdr:row>
      <xdr:rowOff>116219</xdr:rowOff>
    </xdr:to>
    <xdr:cxnSp macro="">
      <xdr:nvCxnSpPr>
        <xdr:cNvPr id="229" name="直線コネクタ 228"/>
        <xdr:cNvCxnSpPr/>
      </xdr:nvCxnSpPr>
      <xdr:spPr>
        <a:xfrm>
          <a:off x="4546600" y="15375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117199</xdr:rowOff>
    </xdr:from>
    <xdr:to>
      <xdr:col>6</xdr:col>
      <xdr:colOff>511175</xdr:colOff>
      <xdr:row>97</xdr:row>
      <xdr:rowOff>80514</xdr:rowOff>
    </xdr:to>
    <xdr:cxnSp macro="">
      <xdr:nvCxnSpPr>
        <xdr:cNvPr id="230" name="直線コネクタ 229"/>
        <xdr:cNvCxnSpPr/>
      </xdr:nvCxnSpPr>
      <xdr:spPr>
        <a:xfrm flipV="1">
          <a:off x="3797300" y="16576399"/>
          <a:ext cx="838200" cy="13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127833</xdr:rowOff>
    </xdr:from>
    <xdr:ext cx="534377" cy="259045"/>
    <xdr:sp macro="" textlink="">
      <xdr:nvSpPr>
        <xdr:cNvPr id="231" name="衛生費平均値テキスト"/>
        <xdr:cNvSpPr txBox="1"/>
      </xdr:nvSpPr>
      <xdr:spPr>
        <a:xfrm>
          <a:off x="4686300" y="162441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57,775</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104956</xdr:rowOff>
    </xdr:from>
    <xdr:to>
      <xdr:col>6</xdr:col>
      <xdr:colOff>561975</xdr:colOff>
      <xdr:row>96</xdr:row>
      <xdr:rowOff>35106</xdr:rowOff>
    </xdr:to>
    <xdr:sp macro="" textlink="">
      <xdr:nvSpPr>
        <xdr:cNvPr id="232" name="フローチャート : 判断 231"/>
        <xdr:cNvSpPr/>
      </xdr:nvSpPr>
      <xdr:spPr>
        <a:xfrm>
          <a:off x="4584700" y="163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132646</xdr:rowOff>
    </xdr:from>
    <xdr:to>
      <xdr:col>5</xdr:col>
      <xdr:colOff>358775</xdr:colOff>
      <xdr:row>97</xdr:row>
      <xdr:rowOff>80514</xdr:rowOff>
    </xdr:to>
    <xdr:cxnSp macro="">
      <xdr:nvCxnSpPr>
        <xdr:cNvPr id="233" name="直線コネクタ 232"/>
        <xdr:cNvCxnSpPr/>
      </xdr:nvCxnSpPr>
      <xdr:spPr>
        <a:xfrm>
          <a:off x="2908300" y="16591846"/>
          <a:ext cx="889000" cy="119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83327</xdr:rowOff>
    </xdr:from>
    <xdr:to>
      <xdr:col>5</xdr:col>
      <xdr:colOff>409575</xdr:colOff>
      <xdr:row>97</xdr:row>
      <xdr:rowOff>13477</xdr:rowOff>
    </xdr:to>
    <xdr:sp macro="" textlink="">
      <xdr:nvSpPr>
        <xdr:cNvPr id="234" name="フローチャート : 判断 233"/>
        <xdr:cNvSpPr/>
      </xdr:nvSpPr>
      <xdr:spPr>
        <a:xfrm>
          <a:off x="3746500" y="16542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30004</xdr:rowOff>
    </xdr:from>
    <xdr:ext cx="534377" cy="259045"/>
    <xdr:sp macro="" textlink="">
      <xdr:nvSpPr>
        <xdr:cNvPr id="235" name="テキスト ボックス 234"/>
        <xdr:cNvSpPr txBox="1"/>
      </xdr:nvSpPr>
      <xdr:spPr>
        <a:xfrm>
          <a:off x="3530111" y="1631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44,012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132646</xdr:rowOff>
    </xdr:from>
    <xdr:to>
      <xdr:col>4</xdr:col>
      <xdr:colOff>155575</xdr:colOff>
      <xdr:row>97</xdr:row>
      <xdr:rowOff>9561</xdr:rowOff>
    </xdr:to>
    <xdr:cxnSp macro="">
      <xdr:nvCxnSpPr>
        <xdr:cNvPr id="236" name="直線コネクタ 235"/>
        <xdr:cNvCxnSpPr/>
      </xdr:nvCxnSpPr>
      <xdr:spPr>
        <a:xfrm flipV="1">
          <a:off x="2019300" y="16591846"/>
          <a:ext cx="889000" cy="48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119315</xdr:rowOff>
    </xdr:from>
    <xdr:to>
      <xdr:col>4</xdr:col>
      <xdr:colOff>206375</xdr:colOff>
      <xdr:row>97</xdr:row>
      <xdr:rowOff>49465</xdr:rowOff>
    </xdr:to>
    <xdr:sp macro="" textlink="">
      <xdr:nvSpPr>
        <xdr:cNvPr id="237" name="フローチャート : 判断 236"/>
        <xdr:cNvSpPr/>
      </xdr:nvSpPr>
      <xdr:spPr>
        <a:xfrm>
          <a:off x="2857500" y="1657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40592</xdr:rowOff>
    </xdr:from>
    <xdr:ext cx="534377" cy="259045"/>
    <xdr:sp macro="" textlink="">
      <xdr:nvSpPr>
        <xdr:cNvPr id="238" name="テキスト ボックス 237"/>
        <xdr:cNvSpPr txBox="1"/>
      </xdr:nvSpPr>
      <xdr:spPr>
        <a:xfrm>
          <a:off x="2641111" y="16671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40,706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143990</xdr:rowOff>
    </xdr:from>
    <xdr:to>
      <xdr:col>2</xdr:col>
      <xdr:colOff>638175</xdr:colOff>
      <xdr:row>97</xdr:row>
      <xdr:rowOff>9561</xdr:rowOff>
    </xdr:to>
    <xdr:cxnSp macro="">
      <xdr:nvCxnSpPr>
        <xdr:cNvPr id="239" name="直線コネクタ 238"/>
        <xdr:cNvCxnSpPr/>
      </xdr:nvCxnSpPr>
      <xdr:spPr>
        <a:xfrm>
          <a:off x="1130300" y="16603190"/>
          <a:ext cx="889000" cy="37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152798</xdr:rowOff>
    </xdr:from>
    <xdr:to>
      <xdr:col>3</xdr:col>
      <xdr:colOff>3175</xdr:colOff>
      <xdr:row>97</xdr:row>
      <xdr:rowOff>82948</xdr:rowOff>
    </xdr:to>
    <xdr:sp macro="" textlink="">
      <xdr:nvSpPr>
        <xdr:cNvPr id="240" name="フローチャート : 判断 239"/>
        <xdr:cNvSpPr/>
      </xdr:nvSpPr>
      <xdr:spPr>
        <a:xfrm>
          <a:off x="1968500" y="16611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74075</xdr:rowOff>
    </xdr:from>
    <xdr:ext cx="534377" cy="259045"/>
    <xdr:sp macro="" textlink="">
      <xdr:nvSpPr>
        <xdr:cNvPr id="241" name="テキスト ボックス 240"/>
        <xdr:cNvSpPr txBox="1"/>
      </xdr:nvSpPr>
      <xdr:spPr>
        <a:xfrm>
          <a:off x="1752111" y="1670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37,630</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83218</xdr:rowOff>
    </xdr:from>
    <xdr:to>
      <xdr:col>1</xdr:col>
      <xdr:colOff>485775</xdr:colOff>
      <xdr:row>97</xdr:row>
      <xdr:rowOff>13368</xdr:rowOff>
    </xdr:to>
    <xdr:sp macro="" textlink="">
      <xdr:nvSpPr>
        <xdr:cNvPr id="242" name="フローチャート : 判断 241"/>
        <xdr:cNvSpPr/>
      </xdr:nvSpPr>
      <xdr:spPr>
        <a:xfrm>
          <a:off x="1079500" y="1654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29895</xdr:rowOff>
    </xdr:from>
    <xdr:ext cx="534377" cy="259045"/>
    <xdr:sp macro="" textlink="">
      <xdr:nvSpPr>
        <xdr:cNvPr id="243" name="テキスト ボックス 242"/>
        <xdr:cNvSpPr txBox="1"/>
      </xdr:nvSpPr>
      <xdr:spPr>
        <a:xfrm>
          <a:off x="863111" y="16317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44,022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4" name="テキスト ボックス 24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5" name="テキスト ボックス 24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6" name="テキスト ボックス 24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7" name="テキスト ボックス 24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8" name="テキスト ボックス 24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66399</xdr:rowOff>
    </xdr:from>
    <xdr:to>
      <xdr:col>6</xdr:col>
      <xdr:colOff>561975</xdr:colOff>
      <xdr:row>96</xdr:row>
      <xdr:rowOff>167999</xdr:rowOff>
    </xdr:to>
    <xdr:sp macro="" textlink="">
      <xdr:nvSpPr>
        <xdr:cNvPr id="249" name="円/楕円 248"/>
        <xdr:cNvSpPr/>
      </xdr:nvSpPr>
      <xdr:spPr>
        <a:xfrm>
          <a:off x="4584700" y="1652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44826</xdr:rowOff>
    </xdr:from>
    <xdr:ext cx="534377" cy="259045"/>
    <xdr:sp macro="" textlink="">
      <xdr:nvSpPr>
        <xdr:cNvPr id="250" name="衛生費該当値テキスト"/>
        <xdr:cNvSpPr txBox="1"/>
      </xdr:nvSpPr>
      <xdr:spPr>
        <a:xfrm>
          <a:off x="4686300" y="1650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45,567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29714</xdr:rowOff>
    </xdr:from>
    <xdr:to>
      <xdr:col>5</xdr:col>
      <xdr:colOff>409575</xdr:colOff>
      <xdr:row>97</xdr:row>
      <xdr:rowOff>131314</xdr:rowOff>
    </xdr:to>
    <xdr:sp macro="" textlink="">
      <xdr:nvSpPr>
        <xdr:cNvPr id="251" name="円/楕円 250"/>
        <xdr:cNvSpPr/>
      </xdr:nvSpPr>
      <xdr:spPr>
        <a:xfrm>
          <a:off x="3746500" y="166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122441</xdr:rowOff>
    </xdr:from>
    <xdr:ext cx="534377" cy="259045"/>
    <xdr:sp macro="" textlink="">
      <xdr:nvSpPr>
        <xdr:cNvPr id="252" name="テキスト ボックス 251"/>
        <xdr:cNvSpPr txBox="1"/>
      </xdr:nvSpPr>
      <xdr:spPr>
        <a:xfrm>
          <a:off x="3530111" y="16753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33,187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81846</xdr:rowOff>
    </xdr:from>
    <xdr:to>
      <xdr:col>4</xdr:col>
      <xdr:colOff>206375</xdr:colOff>
      <xdr:row>97</xdr:row>
      <xdr:rowOff>11996</xdr:rowOff>
    </xdr:to>
    <xdr:sp macro="" textlink="">
      <xdr:nvSpPr>
        <xdr:cNvPr id="253" name="円/楕円 252"/>
        <xdr:cNvSpPr/>
      </xdr:nvSpPr>
      <xdr:spPr>
        <a:xfrm>
          <a:off x="2857500" y="1654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28523</xdr:rowOff>
    </xdr:from>
    <xdr:ext cx="534377" cy="259045"/>
    <xdr:sp macro="" textlink="">
      <xdr:nvSpPr>
        <xdr:cNvPr id="254" name="テキスト ボックス 253"/>
        <xdr:cNvSpPr txBox="1"/>
      </xdr:nvSpPr>
      <xdr:spPr>
        <a:xfrm>
          <a:off x="2641111" y="1631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44,148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130211</xdr:rowOff>
    </xdr:from>
    <xdr:to>
      <xdr:col>3</xdr:col>
      <xdr:colOff>3175</xdr:colOff>
      <xdr:row>97</xdr:row>
      <xdr:rowOff>60361</xdr:rowOff>
    </xdr:to>
    <xdr:sp macro="" textlink="">
      <xdr:nvSpPr>
        <xdr:cNvPr id="255" name="円/楕円 254"/>
        <xdr:cNvSpPr/>
      </xdr:nvSpPr>
      <xdr:spPr>
        <a:xfrm>
          <a:off x="1968500" y="16589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76888</xdr:rowOff>
    </xdr:from>
    <xdr:ext cx="534377" cy="259045"/>
    <xdr:sp macro="" textlink="">
      <xdr:nvSpPr>
        <xdr:cNvPr id="256" name="テキスト ボックス 255"/>
        <xdr:cNvSpPr txBox="1"/>
      </xdr:nvSpPr>
      <xdr:spPr>
        <a:xfrm>
          <a:off x="1752111" y="1636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39,705</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93190</xdr:rowOff>
    </xdr:from>
    <xdr:to>
      <xdr:col>1</xdr:col>
      <xdr:colOff>485775</xdr:colOff>
      <xdr:row>97</xdr:row>
      <xdr:rowOff>23340</xdr:rowOff>
    </xdr:to>
    <xdr:sp macro="" textlink="">
      <xdr:nvSpPr>
        <xdr:cNvPr id="257" name="円/楕円 256"/>
        <xdr:cNvSpPr/>
      </xdr:nvSpPr>
      <xdr:spPr>
        <a:xfrm>
          <a:off x="1079500" y="1655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14467</xdr:rowOff>
    </xdr:from>
    <xdr:ext cx="534377" cy="259045"/>
    <xdr:sp macro="" textlink="">
      <xdr:nvSpPr>
        <xdr:cNvPr id="258" name="テキスト ボックス 257"/>
        <xdr:cNvSpPr txBox="1"/>
      </xdr:nvSpPr>
      <xdr:spPr>
        <a:xfrm>
          <a:off x="863111" y="16645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43,106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9" name="正方形/長方形 25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0" name="正方形/長方形 25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1" name="正方形/長方形 26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2" name="正方形/長方形 26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3" name="正方形/長方形 26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4" name="正方形/長方形 26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5" name="正方形/長方形 26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6" name="正方形/長方形 26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7" name="テキスト ボックス 26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8" name="直線コネクタ 26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9" name="直線コネクタ 26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70" name="テキスト ボックス 26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1" name="直線コネクタ 27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54627</xdr:rowOff>
    </xdr:from>
    <xdr:ext cx="531299" cy="259045"/>
    <xdr:sp macro="" textlink="">
      <xdr:nvSpPr>
        <xdr:cNvPr id="272" name="テキスト ボックス 271"/>
        <xdr:cNvSpPr txBox="1"/>
      </xdr:nvSpPr>
      <xdr:spPr>
        <a:xfrm>
          <a:off x="6072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3" name="直線コネクタ 27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111777</xdr:rowOff>
    </xdr:from>
    <xdr:ext cx="531299" cy="259045"/>
    <xdr:sp macro="" textlink="">
      <xdr:nvSpPr>
        <xdr:cNvPr id="274" name="テキスト ボックス 273"/>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5" name="直線コネクタ 27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168927</xdr:rowOff>
    </xdr:from>
    <xdr:ext cx="531299" cy="259045"/>
    <xdr:sp macro="" textlink="">
      <xdr:nvSpPr>
        <xdr:cNvPr id="276" name="テキスト ボックス 275"/>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7" name="直線コネクタ 27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78" name="テキスト ボックス 277"/>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68971</xdr:rowOff>
    </xdr:from>
    <xdr:to>
      <xdr:col>15</xdr:col>
      <xdr:colOff>180340</xdr:colOff>
      <xdr:row>38</xdr:row>
      <xdr:rowOff>139700</xdr:rowOff>
    </xdr:to>
    <xdr:cxnSp macro="">
      <xdr:nvCxnSpPr>
        <xdr:cNvPr id="280" name="直線コネクタ 279"/>
        <xdr:cNvCxnSpPr/>
      </xdr:nvCxnSpPr>
      <xdr:spPr>
        <a:xfrm flipV="1">
          <a:off x="10475595" y="5383921"/>
          <a:ext cx="1270" cy="1270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1"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2" name="直線コネクタ 281"/>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15648</xdr:rowOff>
    </xdr:from>
    <xdr:ext cx="534377" cy="259045"/>
    <xdr:sp macro="" textlink="">
      <xdr:nvSpPr>
        <xdr:cNvPr id="283" name="労働費最大値テキスト"/>
        <xdr:cNvSpPr txBox="1"/>
      </xdr:nvSpPr>
      <xdr:spPr>
        <a:xfrm>
          <a:off x="10528300" y="515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27,797</a:t>
          </a:r>
          <a:endParaRPr kumimoji="1" lang="ja-JP" altLang="en-US" sz="1000" b="1">
            <a:latin typeface="ＭＳ Ｐゴシック"/>
          </a:endParaRPr>
        </a:p>
      </xdr:txBody>
    </xdr:sp>
    <xdr:clientData/>
  </xdr:oneCellAnchor>
  <xdr:twoCellAnchor>
    <xdr:from>
      <xdr:col>15</xdr:col>
      <xdr:colOff>92075</xdr:colOff>
      <xdr:row>31</xdr:row>
      <xdr:rowOff>68971</xdr:rowOff>
    </xdr:from>
    <xdr:to>
      <xdr:col>15</xdr:col>
      <xdr:colOff>269875</xdr:colOff>
      <xdr:row>31</xdr:row>
      <xdr:rowOff>68971</xdr:rowOff>
    </xdr:to>
    <xdr:cxnSp macro="">
      <xdr:nvCxnSpPr>
        <xdr:cNvPr id="284" name="直線コネクタ 283"/>
        <xdr:cNvCxnSpPr/>
      </xdr:nvCxnSpPr>
      <xdr:spPr>
        <a:xfrm>
          <a:off x="10388600" y="538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61427</xdr:rowOff>
    </xdr:from>
    <xdr:to>
      <xdr:col>15</xdr:col>
      <xdr:colOff>180975</xdr:colOff>
      <xdr:row>38</xdr:row>
      <xdr:rowOff>73223</xdr:rowOff>
    </xdr:to>
    <xdr:cxnSp macro="">
      <xdr:nvCxnSpPr>
        <xdr:cNvPr id="285" name="直線コネクタ 284"/>
        <xdr:cNvCxnSpPr/>
      </xdr:nvCxnSpPr>
      <xdr:spPr>
        <a:xfrm>
          <a:off x="9639300" y="6576527"/>
          <a:ext cx="838200" cy="11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9582</xdr:rowOff>
    </xdr:from>
    <xdr:ext cx="469744" cy="259045"/>
    <xdr:sp macro="" textlink="">
      <xdr:nvSpPr>
        <xdr:cNvPr id="286" name="労働費平均値テキスト"/>
        <xdr:cNvSpPr txBox="1"/>
      </xdr:nvSpPr>
      <xdr:spPr>
        <a:xfrm>
          <a:off x="10528300" y="6524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31155</xdr:rowOff>
    </xdr:from>
    <xdr:to>
      <xdr:col>15</xdr:col>
      <xdr:colOff>231775</xdr:colOff>
      <xdr:row>38</xdr:row>
      <xdr:rowOff>132755</xdr:rowOff>
    </xdr:to>
    <xdr:sp macro="" textlink="">
      <xdr:nvSpPr>
        <xdr:cNvPr id="287" name="フローチャート : 判断 286"/>
        <xdr:cNvSpPr/>
      </xdr:nvSpPr>
      <xdr:spPr>
        <a:xfrm>
          <a:off x="10426700" y="654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61427</xdr:rowOff>
    </xdr:from>
    <xdr:to>
      <xdr:col>14</xdr:col>
      <xdr:colOff>28575</xdr:colOff>
      <xdr:row>38</xdr:row>
      <xdr:rowOff>72172</xdr:rowOff>
    </xdr:to>
    <xdr:cxnSp macro="">
      <xdr:nvCxnSpPr>
        <xdr:cNvPr id="288" name="直線コネクタ 287"/>
        <xdr:cNvCxnSpPr/>
      </xdr:nvCxnSpPr>
      <xdr:spPr>
        <a:xfrm flipV="1">
          <a:off x="8750300" y="6576527"/>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151262</xdr:rowOff>
    </xdr:from>
    <xdr:to>
      <xdr:col>14</xdr:col>
      <xdr:colOff>79375</xdr:colOff>
      <xdr:row>38</xdr:row>
      <xdr:rowOff>81412</xdr:rowOff>
    </xdr:to>
    <xdr:sp macro="" textlink="">
      <xdr:nvSpPr>
        <xdr:cNvPr id="289" name="フローチャート : 判断 288"/>
        <xdr:cNvSpPr/>
      </xdr:nvSpPr>
      <xdr:spPr>
        <a:xfrm>
          <a:off x="9588500" y="649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97939</xdr:rowOff>
    </xdr:from>
    <xdr:ext cx="469744" cy="259045"/>
    <xdr:sp macro="" textlink="">
      <xdr:nvSpPr>
        <xdr:cNvPr id="290" name="テキスト ボックス 289"/>
        <xdr:cNvSpPr txBox="1"/>
      </xdr:nvSpPr>
      <xdr:spPr>
        <a:xfrm>
          <a:off x="9404427" y="6270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2,386</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65360</xdr:rowOff>
    </xdr:from>
    <xdr:to>
      <xdr:col>12</xdr:col>
      <xdr:colOff>511175</xdr:colOff>
      <xdr:row>38</xdr:row>
      <xdr:rowOff>72172</xdr:rowOff>
    </xdr:to>
    <xdr:cxnSp macro="">
      <xdr:nvCxnSpPr>
        <xdr:cNvPr id="291" name="直線コネクタ 290"/>
        <xdr:cNvCxnSpPr/>
      </xdr:nvCxnSpPr>
      <xdr:spPr>
        <a:xfrm>
          <a:off x="7861300" y="6580460"/>
          <a:ext cx="889000" cy="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26355</xdr:rowOff>
    </xdr:from>
    <xdr:to>
      <xdr:col>12</xdr:col>
      <xdr:colOff>561975</xdr:colOff>
      <xdr:row>38</xdr:row>
      <xdr:rowOff>127955</xdr:rowOff>
    </xdr:to>
    <xdr:sp macro="" textlink="">
      <xdr:nvSpPr>
        <xdr:cNvPr id="292" name="フローチャート : 判断 291"/>
        <xdr:cNvSpPr/>
      </xdr:nvSpPr>
      <xdr:spPr>
        <a:xfrm>
          <a:off x="8699500" y="654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38</xdr:row>
      <xdr:rowOff>119082</xdr:rowOff>
    </xdr:from>
    <xdr:ext cx="469744" cy="259045"/>
    <xdr:sp macro="" textlink="">
      <xdr:nvSpPr>
        <xdr:cNvPr id="293" name="テキスト ボックス 292"/>
        <xdr:cNvSpPr txBox="1"/>
      </xdr:nvSpPr>
      <xdr:spPr>
        <a:xfrm>
          <a:off x="8515427" y="6634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1,368</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50546</xdr:rowOff>
    </xdr:from>
    <xdr:to>
      <xdr:col>11</xdr:col>
      <xdr:colOff>307975</xdr:colOff>
      <xdr:row>38</xdr:row>
      <xdr:rowOff>65360</xdr:rowOff>
    </xdr:to>
    <xdr:cxnSp macro="">
      <xdr:nvCxnSpPr>
        <xdr:cNvPr id="294" name="直線コネクタ 293"/>
        <xdr:cNvCxnSpPr/>
      </xdr:nvCxnSpPr>
      <xdr:spPr>
        <a:xfrm>
          <a:off x="6972300" y="6394196"/>
          <a:ext cx="889000" cy="18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18034</xdr:rowOff>
    </xdr:from>
    <xdr:to>
      <xdr:col>11</xdr:col>
      <xdr:colOff>358775</xdr:colOff>
      <xdr:row>38</xdr:row>
      <xdr:rowOff>119634</xdr:rowOff>
    </xdr:to>
    <xdr:sp macro="" textlink="">
      <xdr:nvSpPr>
        <xdr:cNvPr id="295" name="フローチャート : 判断 294"/>
        <xdr:cNvSpPr/>
      </xdr:nvSpPr>
      <xdr:spPr>
        <a:xfrm>
          <a:off x="7810500" y="6533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110761</xdr:rowOff>
    </xdr:from>
    <xdr:ext cx="469744" cy="259045"/>
    <xdr:sp macro="" textlink="">
      <xdr:nvSpPr>
        <xdr:cNvPr id="296" name="テキスト ボックス 295"/>
        <xdr:cNvSpPr txBox="1"/>
      </xdr:nvSpPr>
      <xdr:spPr>
        <a:xfrm>
          <a:off x="7626427" y="662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117292</xdr:rowOff>
    </xdr:from>
    <xdr:to>
      <xdr:col>10</xdr:col>
      <xdr:colOff>155575</xdr:colOff>
      <xdr:row>38</xdr:row>
      <xdr:rowOff>47442</xdr:rowOff>
    </xdr:to>
    <xdr:sp macro="" textlink="">
      <xdr:nvSpPr>
        <xdr:cNvPr id="297" name="フローチャート : 判断 296"/>
        <xdr:cNvSpPr/>
      </xdr:nvSpPr>
      <xdr:spPr>
        <a:xfrm>
          <a:off x="6921500" y="646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38569</xdr:rowOff>
    </xdr:from>
    <xdr:ext cx="469744" cy="259045"/>
    <xdr:sp macro="" textlink="">
      <xdr:nvSpPr>
        <xdr:cNvPr id="298" name="テキスト ボックス 297"/>
        <xdr:cNvSpPr txBox="1"/>
      </xdr:nvSpPr>
      <xdr:spPr>
        <a:xfrm>
          <a:off x="6737427" y="6553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3,129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9" name="テキスト ボックス 29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0" name="テキスト ボックス 29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1" name="テキスト ボックス 30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2" name="テキスト ボックス 30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3" name="テキスト ボックス 30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38</xdr:row>
      <xdr:rowOff>22423</xdr:rowOff>
    </xdr:from>
    <xdr:to>
      <xdr:col>15</xdr:col>
      <xdr:colOff>231775</xdr:colOff>
      <xdr:row>38</xdr:row>
      <xdr:rowOff>124023</xdr:rowOff>
    </xdr:to>
    <xdr:sp macro="" textlink="">
      <xdr:nvSpPr>
        <xdr:cNvPr id="304" name="円/楕円 303"/>
        <xdr:cNvSpPr/>
      </xdr:nvSpPr>
      <xdr:spPr>
        <a:xfrm>
          <a:off x="10426700" y="653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153250</xdr:rowOff>
    </xdr:from>
    <xdr:ext cx="469744" cy="259045"/>
    <xdr:sp macro="" textlink="">
      <xdr:nvSpPr>
        <xdr:cNvPr id="305" name="労働費該当値テキスト"/>
        <xdr:cNvSpPr txBox="1"/>
      </xdr:nvSpPr>
      <xdr:spPr>
        <a:xfrm>
          <a:off x="10528300" y="6325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1,454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10627</xdr:rowOff>
    </xdr:from>
    <xdr:to>
      <xdr:col>14</xdr:col>
      <xdr:colOff>79375</xdr:colOff>
      <xdr:row>38</xdr:row>
      <xdr:rowOff>112227</xdr:rowOff>
    </xdr:to>
    <xdr:sp macro="" textlink="">
      <xdr:nvSpPr>
        <xdr:cNvPr id="306" name="円/楕円 305"/>
        <xdr:cNvSpPr/>
      </xdr:nvSpPr>
      <xdr:spPr>
        <a:xfrm>
          <a:off x="9588500" y="6525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38</xdr:row>
      <xdr:rowOff>103354</xdr:rowOff>
    </xdr:from>
    <xdr:ext cx="469744" cy="259045"/>
    <xdr:sp macro="" textlink="">
      <xdr:nvSpPr>
        <xdr:cNvPr id="307" name="テキスト ボックス 306"/>
        <xdr:cNvSpPr txBox="1"/>
      </xdr:nvSpPr>
      <xdr:spPr>
        <a:xfrm>
          <a:off x="9404427" y="6618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1,712</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21372</xdr:rowOff>
    </xdr:from>
    <xdr:to>
      <xdr:col>12</xdr:col>
      <xdr:colOff>561975</xdr:colOff>
      <xdr:row>38</xdr:row>
      <xdr:rowOff>122972</xdr:rowOff>
    </xdr:to>
    <xdr:sp macro="" textlink="">
      <xdr:nvSpPr>
        <xdr:cNvPr id="308" name="円/楕円 307"/>
        <xdr:cNvSpPr/>
      </xdr:nvSpPr>
      <xdr:spPr>
        <a:xfrm>
          <a:off x="8699500" y="653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139499</xdr:rowOff>
    </xdr:from>
    <xdr:ext cx="469744" cy="259045"/>
    <xdr:sp macro="" textlink="">
      <xdr:nvSpPr>
        <xdr:cNvPr id="309" name="テキスト ボックス 308"/>
        <xdr:cNvSpPr txBox="1"/>
      </xdr:nvSpPr>
      <xdr:spPr>
        <a:xfrm>
          <a:off x="8515427" y="631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1,477</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14560</xdr:rowOff>
    </xdr:from>
    <xdr:to>
      <xdr:col>11</xdr:col>
      <xdr:colOff>358775</xdr:colOff>
      <xdr:row>38</xdr:row>
      <xdr:rowOff>116160</xdr:rowOff>
    </xdr:to>
    <xdr:sp macro="" textlink="">
      <xdr:nvSpPr>
        <xdr:cNvPr id="310" name="円/楕円 309"/>
        <xdr:cNvSpPr/>
      </xdr:nvSpPr>
      <xdr:spPr>
        <a:xfrm>
          <a:off x="7810500" y="6529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132686</xdr:rowOff>
    </xdr:from>
    <xdr:ext cx="469744" cy="259045"/>
    <xdr:sp macro="" textlink="">
      <xdr:nvSpPr>
        <xdr:cNvPr id="311" name="テキスト ボックス 310"/>
        <xdr:cNvSpPr txBox="1"/>
      </xdr:nvSpPr>
      <xdr:spPr>
        <a:xfrm>
          <a:off x="7626427" y="6304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1,626</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171196</xdr:rowOff>
    </xdr:from>
    <xdr:to>
      <xdr:col>10</xdr:col>
      <xdr:colOff>155575</xdr:colOff>
      <xdr:row>37</xdr:row>
      <xdr:rowOff>101346</xdr:rowOff>
    </xdr:to>
    <xdr:sp macro="" textlink="">
      <xdr:nvSpPr>
        <xdr:cNvPr id="312" name="円/楕円 311"/>
        <xdr:cNvSpPr/>
      </xdr:nvSpPr>
      <xdr:spPr>
        <a:xfrm>
          <a:off x="69215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117873</xdr:rowOff>
    </xdr:from>
    <xdr:ext cx="469744" cy="259045"/>
    <xdr:sp macro="" textlink="">
      <xdr:nvSpPr>
        <xdr:cNvPr id="313" name="テキスト ボックス 312"/>
        <xdr:cNvSpPr txBox="1"/>
      </xdr:nvSpPr>
      <xdr:spPr>
        <a:xfrm>
          <a:off x="6737427" y="611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4" name="正方形/長方形 31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5" name="正方形/長方形 31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6" name="正方形/長方形 31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59/72</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7" name="正方形/長方形 31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8" name="正方形/長方形 31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9" name="正方形/長方形 31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0" name="正方形/長方形 31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11,372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1" name="正方形/長方形 32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2" name="テキスト ボックス 32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3" name="直線コネクタ 32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4" name="直線コネクタ 32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5" name="テキスト ボックス 32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6" name="直線コネクタ 32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7" name="テキスト ボックス 326"/>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8" name="直線コネクタ 32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29" name="テキスト ボックス 328"/>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0" name="直線コネクタ 32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1" name="テキスト ボックス 330"/>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2" name="直線コネクタ 33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33" name="テキスト ボックス 332"/>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4" name="直線コネクタ 33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35" name="テキスト ボックス 334"/>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6" name="直線コネクタ 33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7" name="テキスト ボックス 336"/>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111144</xdr:rowOff>
    </xdr:from>
    <xdr:to>
      <xdr:col>15</xdr:col>
      <xdr:colOff>180340</xdr:colOff>
      <xdr:row>59</xdr:row>
      <xdr:rowOff>94377</xdr:rowOff>
    </xdr:to>
    <xdr:cxnSp macro="">
      <xdr:nvCxnSpPr>
        <xdr:cNvPr id="339" name="直線コネクタ 338"/>
        <xdr:cNvCxnSpPr/>
      </xdr:nvCxnSpPr>
      <xdr:spPr>
        <a:xfrm flipV="1">
          <a:off x="10475595" y="8683644"/>
          <a:ext cx="1270" cy="1526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100988</xdr:rowOff>
    </xdr:from>
    <xdr:ext cx="469744" cy="259045"/>
    <xdr:sp macro="" textlink="">
      <xdr:nvSpPr>
        <xdr:cNvPr id="340" name="農林水産業費最小値テキスト"/>
        <xdr:cNvSpPr txBox="1"/>
      </xdr:nvSpPr>
      <xdr:spPr>
        <a:xfrm>
          <a:off x="10528300" y="10216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4,135</a:t>
          </a:r>
          <a:endParaRPr kumimoji="1" lang="ja-JP" altLang="en-US" sz="1000" b="1">
            <a:latin typeface="ＭＳ Ｐゴシック"/>
          </a:endParaRPr>
        </a:p>
      </xdr:txBody>
    </xdr:sp>
    <xdr:clientData/>
  </xdr:oneCellAnchor>
  <xdr:twoCellAnchor>
    <xdr:from>
      <xdr:col>15</xdr:col>
      <xdr:colOff>92075</xdr:colOff>
      <xdr:row>59</xdr:row>
      <xdr:rowOff>94377</xdr:rowOff>
    </xdr:from>
    <xdr:to>
      <xdr:col>15</xdr:col>
      <xdr:colOff>269875</xdr:colOff>
      <xdr:row>59</xdr:row>
      <xdr:rowOff>94377</xdr:rowOff>
    </xdr:to>
    <xdr:cxnSp macro="">
      <xdr:nvCxnSpPr>
        <xdr:cNvPr id="341" name="直線コネクタ 340"/>
        <xdr:cNvCxnSpPr/>
      </xdr:nvCxnSpPr>
      <xdr:spPr>
        <a:xfrm>
          <a:off x="10388600" y="10209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57821</xdr:rowOff>
    </xdr:from>
    <xdr:ext cx="690189" cy="259045"/>
    <xdr:sp macro="" textlink="">
      <xdr:nvSpPr>
        <xdr:cNvPr id="342" name="農林水産業費最大値テキスト"/>
        <xdr:cNvSpPr txBox="1"/>
      </xdr:nvSpPr>
      <xdr:spPr>
        <a:xfrm>
          <a:off x="10528300" y="84588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1,406,233</a:t>
          </a:r>
          <a:endParaRPr kumimoji="1" lang="ja-JP" altLang="en-US" sz="1000" b="1">
            <a:latin typeface="ＭＳ Ｐゴシック"/>
          </a:endParaRPr>
        </a:p>
      </xdr:txBody>
    </xdr:sp>
    <xdr:clientData/>
  </xdr:oneCellAnchor>
  <xdr:twoCellAnchor>
    <xdr:from>
      <xdr:col>15</xdr:col>
      <xdr:colOff>92075</xdr:colOff>
      <xdr:row>50</xdr:row>
      <xdr:rowOff>111144</xdr:rowOff>
    </xdr:from>
    <xdr:to>
      <xdr:col>15</xdr:col>
      <xdr:colOff>269875</xdr:colOff>
      <xdr:row>50</xdr:row>
      <xdr:rowOff>111144</xdr:rowOff>
    </xdr:to>
    <xdr:cxnSp macro="">
      <xdr:nvCxnSpPr>
        <xdr:cNvPr id="343" name="直線コネクタ 342"/>
        <xdr:cNvCxnSpPr/>
      </xdr:nvCxnSpPr>
      <xdr:spPr>
        <a:xfrm>
          <a:off x="10388600" y="8683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59</xdr:row>
      <xdr:rowOff>76982</xdr:rowOff>
    </xdr:from>
    <xdr:to>
      <xdr:col>15</xdr:col>
      <xdr:colOff>180975</xdr:colOff>
      <xdr:row>59</xdr:row>
      <xdr:rowOff>79922</xdr:rowOff>
    </xdr:to>
    <xdr:cxnSp macro="">
      <xdr:nvCxnSpPr>
        <xdr:cNvPr id="344" name="直線コネクタ 343"/>
        <xdr:cNvCxnSpPr/>
      </xdr:nvCxnSpPr>
      <xdr:spPr>
        <a:xfrm flipV="1">
          <a:off x="9639300" y="10192532"/>
          <a:ext cx="8382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18439</xdr:rowOff>
    </xdr:from>
    <xdr:ext cx="534377" cy="259045"/>
    <xdr:sp macro="" textlink="">
      <xdr:nvSpPr>
        <xdr:cNvPr id="345" name="農林水産業費平均値テキスト"/>
        <xdr:cNvSpPr txBox="1"/>
      </xdr:nvSpPr>
      <xdr:spPr>
        <a:xfrm>
          <a:off x="10528300" y="9962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48,244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167012</xdr:rowOff>
    </xdr:from>
    <xdr:to>
      <xdr:col>15</xdr:col>
      <xdr:colOff>231775</xdr:colOff>
      <xdr:row>59</xdr:row>
      <xdr:rowOff>97162</xdr:rowOff>
    </xdr:to>
    <xdr:sp macro="" textlink="">
      <xdr:nvSpPr>
        <xdr:cNvPr id="346" name="フローチャート : 判断 345"/>
        <xdr:cNvSpPr/>
      </xdr:nvSpPr>
      <xdr:spPr>
        <a:xfrm>
          <a:off x="10426700" y="1011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59</xdr:row>
      <xdr:rowOff>79922</xdr:rowOff>
    </xdr:from>
    <xdr:to>
      <xdr:col>14</xdr:col>
      <xdr:colOff>28575</xdr:colOff>
      <xdr:row>59</xdr:row>
      <xdr:rowOff>82419</xdr:rowOff>
    </xdr:to>
    <xdr:cxnSp macro="">
      <xdr:nvCxnSpPr>
        <xdr:cNvPr id="347" name="直線コネクタ 346"/>
        <xdr:cNvCxnSpPr/>
      </xdr:nvCxnSpPr>
      <xdr:spPr>
        <a:xfrm flipV="1">
          <a:off x="8750300" y="10195472"/>
          <a:ext cx="889000" cy="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167014</xdr:rowOff>
    </xdr:from>
    <xdr:to>
      <xdr:col>14</xdr:col>
      <xdr:colOff>79375</xdr:colOff>
      <xdr:row>59</xdr:row>
      <xdr:rowOff>97164</xdr:rowOff>
    </xdr:to>
    <xdr:sp macro="" textlink="">
      <xdr:nvSpPr>
        <xdr:cNvPr id="348" name="フローチャート : 判断 347"/>
        <xdr:cNvSpPr/>
      </xdr:nvSpPr>
      <xdr:spPr>
        <a:xfrm>
          <a:off x="9588500" y="1011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113691</xdr:rowOff>
    </xdr:from>
    <xdr:ext cx="534377" cy="259045"/>
    <xdr:sp macro="" textlink="">
      <xdr:nvSpPr>
        <xdr:cNvPr id="349" name="テキスト ボックス 348"/>
        <xdr:cNvSpPr txBox="1"/>
      </xdr:nvSpPr>
      <xdr:spPr>
        <a:xfrm>
          <a:off x="9372111" y="9886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48,242</a:t>
          </a:r>
          <a:endParaRPr kumimoji="1" lang="ja-JP" altLang="en-US" sz="1000" b="1">
            <a:solidFill>
              <a:srgbClr val="000080"/>
            </a:solidFill>
            <a:latin typeface="ＭＳ Ｐゴシック"/>
          </a:endParaRPr>
        </a:p>
      </xdr:txBody>
    </xdr:sp>
    <xdr:clientData/>
  </xdr:oneCellAnchor>
  <xdr:twoCellAnchor>
    <xdr:from>
      <xdr:col>11</xdr:col>
      <xdr:colOff>307975</xdr:colOff>
      <xdr:row>59</xdr:row>
      <xdr:rowOff>82214</xdr:rowOff>
    </xdr:from>
    <xdr:to>
      <xdr:col>12</xdr:col>
      <xdr:colOff>511175</xdr:colOff>
      <xdr:row>59</xdr:row>
      <xdr:rowOff>82419</xdr:rowOff>
    </xdr:to>
    <xdr:cxnSp macro="">
      <xdr:nvCxnSpPr>
        <xdr:cNvPr id="350" name="直線コネクタ 349"/>
        <xdr:cNvCxnSpPr/>
      </xdr:nvCxnSpPr>
      <xdr:spPr>
        <a:xfrm>
          <a:off x="7861300" y="10197764"/>
          <a:ext cx="889000" cy="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59</xdr:row>
      <xdr:rowOff>13340</xdr:rowOff>
    </xdr:from>
    <xdr:to>
      <xdr:col>12</xdr:col>
      <xdr:colOff>561975</xdr:colOff>
      <xdr:row>59</xdr:row>
      <xdr:rowOff>114940</xdr:rowOff>
    </xdr:to>
    <xdr:sp macro="" textlink="">
      <xdr:nvSpPr>
        <xdr:cNvPr id="351" name="フローチャート : 判断 350"/>
        <xdr:cNvSpPr/>
      </xdr:nvSpPr>
      <xdr:spPr>
        <a:xfrm>
          <a:off x="8699500" y="1012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131467</xdr:rowOff>
    </xdr:from>
    <xdr:ext cx="534377" cy="259045"/>
    <xdr:sp macro="" textlink="">
      <xdr:nvSpPr>
        <xdr:cNvPr id="352" name="テキスト ボックス 351"/>
        <xdr:cNvSpPr txBox="1"/>
      </xdr:nvSpPr>
      <xdr:spPr>
        <a:xfrm>
          <a:off x="8483111" y="9904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31,912</a:t>
          </a:r>
          <a:endParaRPr kumimoji="1" lang="ja-JP" altLang="en-US" sz="1000" b="1">
            <a:solidFill>
              <a:srgbClr val="000080"/>
            </a:solidFill>
            <a:latin typeface="ＭＳ Ｐゴシック"/>
          </a:endParaRPr>
        </a:p>
      </xdr:txBody>
    </xdr:sp>
    <xdr:clientData/>
  </xdr:oneCellAnchor>
  <xdr:twoCellAnchor>
    <xdr:from>
      <xdr:col>10</xdr:col>
      <xdr:colOff>104775</xdr:colOff>
      <xdr:row>59</xdr:row>
      <xdr:rowOff>81738</xdr:rowOff>
    </xdr:from>
    <xdr:to>
      <xdr:col>11</xdr:col>
      <xdr:colOff>307975</xdr:colOff>
      <xdr:row>59</xdr:row>
      <xdr:rowOff>82214</xdr:rowOff>
    </xdr:to>
    <xdr:cxnSp macro="">
      <xdr:nvCxnSpPr>
        <xdr:cNvPr id="353" name="直線コネクタ 352"/>
        <xdr:cNvCxnSpPr/>
      </xdr:nvCxnSpPr>
      <xdr:spPr>
        <a:xfrm>
          <a:off x="6972300" y="10197288"/>
          <a:ext cx="889000" cy="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59</xdr:row>
      <xdr:rowOff>20777</xdr:rowOff>
    </xdr:from>
    <xdr:to>
      <xdr:col>11</xdr:col>
      <xdr:colOff>358775</xdr:colOff>
      <xdr:row>59</xdr:row>
      <xdr:rowOff>122377</xdr:rowOff>
    </xdr:to>
    <xdr:sp macro="" textlink="">
      <xdr:nvSpPr>
        <xdr:cNvPr id="354" name="フローチャート : 判断 353"/>
        <xdr:cNvSpPr/>
      </xdr:nvSpPr>
      <xdr:spPr>
        <a:xfrm>
          <a:off x="7810500" y="1013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138904</xdr:rowOff>
    </xdr:from>
    <xdr:ext cx="534377" cy="259045"/>
    <xdr:sp macro="" textlink="">
      <xdr:nvSpPr>
        <xdr:cNvPr id="355" name="テキスト ボックス 354"/>
        <xdr:cNvSpPr txBox="1"/>
      </xdr:nvSpPr>
      <xdr:spPr>
        <a:xfrm>
          <a:off x="7594111" y="991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25,080</a:t>
          </a:r>
          <a:endParaRPr kumimoji="1" lang="ja-JP" altLang="en-US" sz="1000" b="1">
            <a:solidFill>
              <a:srgbClr val="000080"/>
            </a:solidFill>
            <a:latin typeface="ＭＳ Ｐゴシック"/>
          </a:endParaRPr>
        </a:p>
      </xdr:txBody>
    </xdr:sp>
    <xdr:clientData/>
  </xdr:oneCellAnchor>
  <xdr:twoCellAnchor>
    <xdr:from>
      <xdr:col>10</xdr:col>
      <xdr:colOff>53975</xdr:colOff>
      <xdr:row>59</xdr:row>
      <xdr:rowOff>18946</xdr:rowOff>
    </xdr:from>
    <xdr:to>
      <xdr:col>10</xdr:col>
      <xdr:colOff>155575</xdr:colOff>
      <xdr:row>59</xdr:row>
      <xdr:rowOff>120546</xdr:rowOff>
    </xdr:to>
    <xdr:sp macro="" textlink="">
      <xdr:nvSpPr>
        <xdr:cNvPr id="356" name="フローチャート : 判断 355"/>
        <xdr:cNvSpPr/>
      </xdr:nvSpPr>
      <xdr:spPr>
        <a:xfrm>
          <a:off x="6921500" y="1013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137073</xdr:rowOff>
    </xdr:from>
    <xdr:ext cx="534377" cy="259045"/>
    <xdr:sp macro="" textlink="">
      <xdr:nvSpPr>
        <xdr:cNvPr id="357" name="テキスト ボックス 356"/>
        <xdr:cNvSpPr txBox="1"/>
      </xdr:nvSpPr>
      <xdr:spPr>
        <a:xfrm>
          <a:off x="6705111" y="9909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26,762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8" name="テキスト ボックス 35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9" name="テキスト ボックス 35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0" name="テキスト ボックス 35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1" name="テキスト ボックス 36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2" name="テキスト ボックス 36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59</xdr:row>
      <xdr:rowOff>26182</xdr:rowOff>
    </xdr:from>
    <xdr:to>
      <xdr:col>15</xdr:col>
      <xdr:colOff>231775</xdr:colOff>
      <xdr:row>59</xdr:row>
      <xdr:rowOff>127782</xdr:rowOff>
    </xdr:to>
    <xdr:sp macro="" textlink="">
      <xdr:nvSpPr>
        <xdr:cNvPr id="363" name="円/楕円 362"/>
        <xdr:cNvSpPr/>
      </xdr:nvSpPr>
      <xdr:spPr>
        <a:xfrm>
          <a:off x="10426700" y="1014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145439</xdr:rowOff>
    </xdr:from>
    <xdr:ext cx="534377" cy="259045"/>
    <xdr:sp macro="" textlink="">
      <xdr:nvSpPr>
        <xdr:cNvPr id="364" name="農林水産業費該当値テキスト"/>
        <xdr:cNvSpPr txBox="1"/>
      </xdr:nvSpPr>
      <xdr:spPr>
        <a:xfrm>
          <a:off x="10528300" y="1008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20,115</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29122</xdr:rowOff>
    </xdr:from>
    <xdr:to>
      <xdr:col>14</xdr:col>
      <xdr:colOff>79375</xdr:colOff>
      <xdr:row>59</xdr:row>
      <xdr:rowOff>130722</xdr:rowOff>
    </xdr:to>
    <xdr:sp macro="" textlink="">
      <xdr:nvSpPr>
        <xdr:cNvPr id="365" name="円/楕円 364"/>
        <xdr:cNvSpPr/>
      </xdr:nvSpPr>
      <xdr:spPr>
        <a:xfrm>
          <a:off x="9588500" y="10144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121849</xdr:rowOff>
    </xdr:from>
    <xdr:ext cx="534377" cy="259045"/>
    <xdr:sp macro="" textlink="">
      <xdr:nvSpPr>
        <xdr:cNvPr id="366" name="テキスト ボックス 365"/>
        <xdr:cNvSpPr txBox="1"/>
      </xdr:nvSpPr>
      <xdr:spPr>
        <a:xfrm>
          <a:off x="9372111" y="10237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17,414</a:t>
          </a:r>
          <a:endParaRPr kumimoji="1" lang="ja-JP" altLang="en-US" sz="1000" b="1">
            <a:solidFill>
              <a:srgbClr val="FF0000"/>
            </a:solidFill>
            <a:latin typeface="ＭＳ Ｐゴシック"/>
          </a:endParaRPr>
        </a:p>
      </xdr:txBody>
    </xdr:sp>
    <xdr:clientData/>
  </xdr:oneCellAnchor>
  <xdr:twoCellAnchor>
    <xdr:from>
      <xdr:col>12</xdr:col>
      <xdr:colOff>460375</xdr:colOff>
      <xdr:row>59</xdr:row>
      <xdr:rowOff>31619</xdr:rowOff>
    </xdr:from>
    <xdr:to>
      <xdr:col>12</xdr:col>
      <xdr:colOff>561975</xdr:colOff>
      <xdr:row>59</xdr:row>
      <xdr:rowOff>133219</xdr:rowOff>
    </xdr:to>
    <xdr:sp macro="" textlink="">
      <xdr:nvSpPr>
        <xdr:cNvPr id="367" name="円/楕円 366"/>
        <xdr:cNvSpPr/>
      </xdr:nvSpPr>
      <xdr:spPr>
        <a:xfrm>
          <a:off x="8699500" y="1014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124346</xdr:rowOff>
    </xdr:from>
    <xdr:ext cx="534377" cy="259045"/>
    <xdr:sp macro="" textlink="">
      <xdr:nvSpPr>
        <xdr:cNvPr id="368" name="テキスト ボックス 367"/>
        <xdr:cNvSpPr txBox="1"/>
      </xdr:nvSpPr>
      <xdr:spPr>
        <a:xfrm>
          <a:off x="8483111" y="1023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15,120</a:t>
          </a:r>
          <a:endParaRPr kumimoji="1" lang="ja-JP" altLang="en-US" sz="1000" b="1">
            <a:solidFill>
              <a:srgbClr val="FF0000"/>
            </a:solidFill>
            <a:latin typeface="ＭＳ Ｐゴシック"/>
          </a:endParaRPr>
        </a:p>
      </xdr:txBody>
    </xdr:sp>
    <xdr:clientData/>
  </xdr:oneCellAnchor>
  <xdr:twoCellAnchor>
    <xdr:from>
      <xdr:col>11</xdr:col>
      <xdr:colOff>257175</xdr:colOff>
      <xdr:row>59</xdr:row>
      <xdr:rowOff>31414</xdr:rowOff>
    </xdr:from>
    <xdr:to>
      <xdr:col>11</xdr:col>
      <xdr:colOff>358775</xdr:colOff>
      <xdr:row>59</xdr:row>
      <xdr:rowOff>133014</xdr:rowOff>
    </xdr:to>
    <xdr:sp macro="" textlink="">
      <xdr:nvSpPr>
        <xdr:cNvPr id="369" name="円/楕円 368"/>
        <xdr:cNvSpPr/>
      </xdr:nvSpPr>
      <xdr:spPr>
        <a:xfrm>
          <a:off x="7810500" y="10146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59</xdr:row>
      <xdr:rowOff>124141</xdr:rowOff>
    </xdr:from>
    <xdr:ext cx="534377" cy="259045"/>
    <xdr:sp macro="" textlink="">
      <xdr:nvSpPr>
        <xdr:cNvPr id="370" name="テキスト ボックス 369"/>
        <xdr:cNvSpPr txBox="1"/>
      </xdr:nvSpPr>
      <xdr:spPr>
        <a:xfrm>
          <a:off x="7594111" y="1023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15,309</a:t>
          </a:r>
          <a:endParaRPr kumimoji="1" lang="ja-JP" altLang="en-US" sz="1000" b="1">
            <a:solidFill>
              <a:srgbClr val="FF0000"/>
            </a:solidFill>
            <a:latin typeface="ＭＳ Ｐゴシック"/>
          </a:endParaRPr>
        </a:p>
      </xdr:txBody>
    </xdr:sp>
    <xdr:clientData/>
  </xdr:oneCellAnchor>
  <xdr:twoCellAnchor>
    <xdr:from>
      <xdr:col>10</xdr:col>
      <xdr:colOff>53975</xdr:colOff>
      <xdr:row>59</xdr:row>
      <xdr:rowOff>30938</xdr:rowOff>
    </xdr:from>
    <xdr:to>
      <xdr:col>10</xdr:col>
      <xdr:colOff>155575</xdr:colOff>
      <xdr:row>59</xdr:row>
      <xdr:rowOff>132538</xdr:rowOff>
    </xdr:to>
    <xdr:sp macro="" textlink="">
      <xdr:nvSpPr>
        <xdr:cNvPr id="371" name="円/楕円 370"/>
        <xdr:cNvSpPr/>
      </xdr:nvSpPr>
      <xdr:spPr>
        <a:xfrm>
          <a:off x="6921500" y="101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123665</xdr:rowOff>
    </xdr:from>
    <xdr:ext cx="534377" cy="259045"/>
    <xdr:sp macro="" textlink="">
      <xdr:nvSpPr>
        <xdr:cNvPr id="372" name="テキスト ボックス 371"/>
        <xdr:cNvSpPr txBox="1"/>
      </xdr:nvSpPr>
      <xdr:spPr>
        <a:xfrm>
          <a:off x="6705111" y="1023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15,746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3" name="正方形/長方形 37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4" name="正方形/長方形 37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5" name="正方形/長方形 37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68/72</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6" name="正方形/長方形 37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7" name="正方形/長方形 37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8" name="正方形/長方形 37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9" name="正方形/長方形 37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7,698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0" name="正方形/長方形 37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1" name="テキスト ボックス 38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2" name="直線コネクタ 38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3" name="直線コネクタ 38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4" name="テキスト ボックス 38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5" name="直線コネクタ 38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6" name="テキスト ボックス 38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7" name="直線コネクタ 38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8" name="テキスト ボックス 387"/>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9" name="直線コネクタ 38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0" name="テキスト ボックス 389"/>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1" name="直線コネクタ 39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2" name="テキスト ボックス 39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101012</xdr:rowOff>
    </xdr:from>
    <xdr:to>
      <xdr:col>15</xdr:col>
      <xdr:colOff>180340</xdr:colOff>
      <xdr:row>78</xdr:row>
      <xdr:rowOff>133172</xdr:rowOff>
    </xdr:to>
    <xdr:cxnSp macro="">
      <xdr:nvCxnSpPr>
        <xdr:cNvPr id="394" name="直線コネクタ 393"/>
        <xdr:cNvCxnSpPr/>
      </xdr:nvCxnSpPr>
      <xdr:spPr>
        <a:xfrm flipV="1">
          <a:off x="10475595" y="12102512"/>
          <a:ext cx="1270" cy="140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136999</xdr:rowOff>
    </xdr:from>
    <xdr:ext cx="378565" cy="259045"/>
    <xdr:sp macro="" textlink="">
      <xdr:nvSpPr>
        <xdr:cNvPr id="395" name="商工費最小値テキスト"/>
        <xdr:cNvSpPr txBox="1"/>
      </xdr:nvSpPr>
      <xdr:spPr>
        <a:xfrm>
          <a:off x="10528300" y="13510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714</a:t>
          </a:r>
          <a:endParaRPr kumimoji="1" lang="ja-JP" altLang="en-US" sz="1000" b="1">
            <a:latin typeface="ＭＳ Ｐゴシック"/>
          </a:endParaRPr>
        </a:p>
      </xdr:txBody>
    </xdr:sp>
    <xdr:clientData/>
  </xdr:oneCellAnchor>
  <xdr:twoCellAnchor>
    <xdr:from>
      <xdr:col>15</xdr:col>
      <xdr:colOff>92075</xdr:colOff>
      <xdr:row>78</xdr:row>
      <xdr:rowOff>133172</xdr:rowOff>
    </xdr:from>
    <xdr:to>
      <xdr:col>15</xdr:col>
      <xdr:colOff>269875</xdr:colOff>
      <xdr:row>78</xdr:row>
      <xdr:rowOff>133172</xdr:rowOff>
    </xdr:to>
    <xdr:cxnSp macro="">
      <xdr:nvCxnSpPr>
        <xdr:cNvPr id="396" name="直線コネクタ 395"/>
        <xdr:cNvCxnSpPr/>
      </xdr:nvCxnSpPr>
      <xdr:spPr>
        <a:xfrm>
          <a:off x="10388600" y="1350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47689</xdr:rowOff>
    </xdr:from>
    <xdr:ext cx="599010" cy="259045"/>
    <xdr:sp macro="" textlink="">
      <xdr:nvSpPr>
        <xdr:cNvPr id="397" name="商工費最大値テキスト"/>
        <xdr:cNvSpPr txBox="1"/>
      </xdr:nvSpPr>
      <xdr:spPr>
        <a:xfrm>
          <a:off x="10528300" y="11877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154,231</a:t>
          </a:r>
          <a:endParaRPr kumimoji="1" lang="ja-JP" altLang="en-US" sz="1000" b="1">
            <a:latin typeface="ＭＳ Ｐゴシック"/>
          </a:endParaRPr>
        </a:p>
      </xdr:txBody>
    </xdr:sp>
    <xdr:clientData/>
  </xdr:oneCellAnchor>
  <xdr:twoCellAnchor>
    <xdr:from>
      <xdr:col>15</xdr:col>
      <xdr:colOff>92075</xdr:colOff>
      <xdr:row>70</xdr:row>
      <xdr:rowOff>101012</xdr:rowOff>
    </xdr:from>
    <xdr:to>
      <xdr:col>15</xdr:col>
      <xdr:colOff>269875</xdr:colOff>
      <xdr:row>70</xdr:row>
      <xdr:rowOff>101012</xdr:rowOff>
    </xdr:to>
    <xdr:cxnSp macro="">
      <xdr:nvCxnSpPr>
        <xdr:cNvPr id="398" name="直線コネクタ 397"/>
        <xdr:cNvCxnSpPr/>
      </xdr:nvCxnSpPr>
      <xdr:spPr>
        <a:xfrm>
          <a:off x="10388600" y="12102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104304</xdr:rowOff>
    </xdr:from>
    <xdr:to>
      <xdr:col>15</xdr:col>
      <xdr:colOff>180975</xdr:colOff>
      <xdr:row>78</xdr:row>
      <xdr:rowOff>126651</xdr:rowOff>
    </xdr:to>
    <xdr:cxnSp macro="">
      <xdr:nvCxnSpPr>
        <xdr:cNvPr id="399" name="直線コネクタ 398"/>
        <xdr:cNvCxnSpPr/>
      </xdr:nvCxnSpPr>
      <xdr:spPr>
        <a:xfrm flipV="1">
          <a:off x="9639300" y="13477404"/>
          <a:ext cx="838200" cy="2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104855</xdr:rowOff>
    </xdr:from>
    <xdr:ext cx="534377" cy="259045"/>
    <xdr:sp macro="" textlink="">
      <xdr:nvSpPr>
        <xdr:cNvPr id="400" name="商工費平均値テキスト"/>
        <xdr:cNvSpPr txBox="1"/>
      </xdr:nvSpPr>
      <xdr:spPr>
        <a:xfrm>
          <a:off x="10528300" y="13135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19,507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81978</xdr:rowOff>
    </xdr:from>
    <xdr:to>
      <xdr:col>15</xdr:col>
      <xdr:colOff>231775</xdr:colOff>
      <xdr:row>78</xdr:row>
      <xdr:rowOff>12128</xdr:rowOff>
    </xdr:to>
    <xdr:sp macro="" textlink="">
      <xdr:nvSpPr>
        <xdr:cNvPr id="401" name="フローチャート : 判断 400"/>
        <xdr:cNvSpPr/>
      </xdr:nvSpPr>
      <xdr:spPr>
        <a:xfrm>
          <a:off x="10426700" y="1328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126651</xdr:rowOff>
    </xdr:from>
    <xdr:to>
      <xdr:col>14</xdr:col>
      <xdr:colOff>28575</xdr:colOff>
      <xdr:row>78</xdr:row>
      <xdr:rowOff>128947</xdr:rowOff>
    </xdr:to>
    <xdr:cxnSp macro="">
      <xdr:nvCxnSpPr>
        <xdr:cNvPr id="402" name="直線コネクタ 401"/>
        <xdr:cNvCxnSpPr/>
      </xdr:nvCxnSpPr>
      <xdr:spPr>
        <a:xfrm flipV="1">
          <a:off x="8750300" y="13499751"/>
          <a:ext cx="889000" cy="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165353</xdr:rowOff>
    </xdr:from>
    <xdr:to>
      <xdr:col>14</xdr:col>
      <xdr:colOff>79375</xdr:colOff>
      <xdr:row>78</xdr:row>
      <xdr:rowOff>95503</xdr:rowOff>
    </xdr:to>
    <xdr:sp macro="" textlink="">
      <xdr:nvSpPr>
        <xdr:cNvPr id="403" name="フローチャート : 判断 402"/>
        <xdr:cNvSpPr/>
      </xdr:nvSpPr>
      <xdr:spPr>
        <a:xfrm>
          <a:off x="9588500" y="13367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112030</xdr:rowOff>
    </xdr:from>
    <xdr:ext cx="534377" cy="259045"/>
    <xdr:sp macro="" textlink="">
      <xdr:nvSpPr>
        <xdr:cNvPr id="404" name="テキスト ボックス 403"/>
        <xdr:cNvSpPr txBox="1"/>
      </xdr:nvSpPr>
      <xdr:spPr>
        <a:xfrm>
          <a:off x="9372111" y="1314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128947</xdr:rowOff>
    </xdr:from>
    <xdr:to>
      <xdr:col>12</xdr:col>
      <xdr:colOff>511175</xdr:colOff>
      <xdr:row>78</xdr:row>
      <xdr:rowOff>131845</xdr:rowOff>
    </xdr:to>
    <xdr:cxnSp macro="">
      <xdr:nvCxnSpPr>
        <xdr:cNvPr id="405" name="直線コネクタ 404"/>
        <xdr:cNvCxnSpPr/>
      </xdr:nvCxnSpPr>
      <xdr:spPr>
        <a:xfrm flipV="1">
          <a:off x="7861300" y="13502047"/>
          <a:ext cx="889000" cy="2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78</xdr:row>
      <xdr:rowOff>9164</xdr:rowOff>
    </xdr:from>
    <xdr:to>
      <xdr:col>12</xdr:col>
      <xdr:colOff>561975</xdr:colOff>
      <xdr:row>78</xdr:row>
      <xdr:rowOff>110764</xdr:rowOff>
    </xdr:to>
    <xdr:sp macro="" textlink="">
      <xdr:nvSpPr>
        <xdr:cNvPr id="406" name="フローチャート : 判断 405"/>
        <xdr:cNvSpPr/>
      </xdr:nvSpPr>
      <xdr:spPr>
        <a:xfrm>
          <a:off x="8699500" y="13382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76</xdr:row>
      <xdr:rowOff>127291</xdr:rowOff>
    </xdr:from>
    <xdr:ext cx="469744" cy="259045"/>
    <xdr:sp macro="" textlink="">
      <xdr:nvSpPr>
        <xdr:cNvPr id="407" name="テキスト ボックス 406"/>
        <xdr:cNvSpPr txBox="1"/>
      </xdr:nvSpPr>
      <xdr:spPr>
        <a:xfrm>
          <a:off x="8515427" y="13157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131087</xdr:rowOff>
    </xdr:from>
    <xdr:to>
      <xdr:col>11</xdr:col>
      <xdr:colOff>307975</xdr:colOff>
      <xdr:row>78</xdr:row>
      <xdr:rowOff>131845</xdr:rowOff>
    </xdr:to>
    <xdr:cxnSp macro="">
      <xdr:nvCxnSpPr>
        <xdr:cNvPr id="408" name="直線コネクタ 407"/>
        <xdr:cNvCxnSpPr/>
      </xdr:nvCxnSpPr>
      <xdr:spPr>
        <a:xfrm>
          <a:off x="6972300" y="13504187"/>
          <a:ext cx="889000" cy="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17221</xdr:rowOff>
    </xdr:from>
    <xdr:to>
      <xdr:col>11</xdr:col>
      <xdr:colOff>358775</xdr:colOff>
      <xdr:row>78</xdr:row>
      <xdr:rowOff>118821</xdr:rowOff>
    </xdr:to>
    <xdr:sp macro="" textlink="">
      <xdr:nvSpPr>
        <xdr:cNvPr id="409" name="フローチャート : 判断 408"/>
        <xdr:cNvSpPr/>
      </xdr:nvSpPr>
      <xdr:spPr>
        <a:xfrm>
          <a:off x="7810500" y="1339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76</xdr:row>
      <xdr:rowOff>135348</xdr:rowOff>
    </xdr:from>
    <xdr:ext cx="469744" cy="259045"/>
    <xdr:sp macro="" textlink="">
      <xdr:nvSpPr>
        <xdr:cNvPr id="410" name="テキスト ボックス 409"/>
        <xdr:cNvSpPr txBox="1"/>
      </xdr:nvSpPr>
      <xdr:spPr>
        <a:xfrm>
          <a:off x="7626427" y="13165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7,839</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5690</xdr:rowOff>
    </xdr:from>
    <xdr:to>
      <xdr:col>10</xdr:col>
      <xdr:colOff>155575</xdr:colOff>
      <xdr:row>78</xdr:row>
      <xdr:rowOff>107290</xdr:rowOff>
    </xdr:to>
    <xdr:sp macro="" textlink="">
      <xdr:nvSpPr>
        <xdr:cNvPr id="411" name="フローチャート : 判断 410"/>
        <xdr:cNvSpPr/>
      </xdr:nvSpPr>
      <xdr:spPr>
        <a:xfrm>
          <a:off x="6921500" y="13378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76</xdr:row>
      <xdr:rowOff>123817</xdr:rowOff>
    </xdr:from>
    <xdr:ext cx="469744" cy="259045"/>
    <xdr:sp macro="" textlink="">
      <xdr:nvSpPr>
        <xdr:cNvPr id="412" name="テキスト ボックス 411"/>
        <xdr:cNvSpPr txBox="1"/>
      </xdr:nvSpPr>
      <xdr:spPr>
        <a:xfrm>
          <a:off x="6737427" y="1315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9,100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53504</xdr:rowOff>
    </xdr:from>
    <xdr:to>
      <xdr:col>15</xdr:col>
      <xdr:colOff>231775</xdr:colOff>
      <xdr:row>78</xdr:row>
      <xdr:rowOff>155104</xdr:rowOff>
    </xdr:to>
    <xdr:sp macro="" textlink="">
      <xdr:nvSpPr>
        <xdr:cNvPr id="418" name="円/楕円 417"/>
        <xdr:cNvSpPr/>
      </xdr:nvSpPr>
      <xdr:spPr>
        <a:xfrm>
          <a:off x="10426700" y="13426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139881</xdr:rowOff>
    </xdr:from>
    <xdr:ext cx="469744" cy="259045"/>
    <xdr:sp macro="" textlink="">
      <xdr:nvSpPr>
        <xdr:cNvPr id="419" name="商工費該当値テキスト"/>
        <xdr:cNvSpPr txBox="1"/>
      </xdr:nvSpPr>
      <xdr:spPr>
        <a:xfrm>
          <a:off x="10528300" y="13341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3,871</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75851</xdr:rowOff>
    </xdr:from>
    <xdr:to>
      <xdr:col>14</xdr:col>
      <xdr:colOff>79375</xdr:colOff>
      <xdr:row>79</xdr:row>
      <xdr:rowOff>6001</xdr:rowOff>
    </xdr:to>
    <xdr:sp macro="" textlink="">
      <xdr:nvSpPr>
        <xdr:cNvPr id="420" name="円/楕円 419"/>
        <xdr:cNvSpPr/>
      </xdr:nvSpPr>
      <xdr:spPr>
        <a:xfrm>
          <a:off x="9588500" y="13448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168578</xdr:rowOff>
    </xdr:from>
    <xdr:ext cx="469744" cy="259045"/>
    <xdr:sp macro="" textlink="">
      <xdr:nvSpPr>
        <xdr:cNvPr id="421" name="テキスト ボックス 420"/>
        <xdr:cNvSpPr txBox="1"/>
      </xdr:nvSpPr>
      <xdr:spPr>
        <a:xfrm>
          <a:off x="9404427" y="13541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78147</xdr:rowOff>
    </xdr:from>
    <xdr:to>
      <xdr:col>12</xdr:col>
      <xdr:colOff>561975</xdr:colOff>
      <xdr:row>79</xdr:row>
      <xdr:rowOff>8297</xdr:rowOff>
    </xdr:to>
    <xdr:sp macro="" textlink="">
      <xdr:nvSpPr>
        <xdr:cNvPr id="422" name="円/楕円 421"/>
        <xdr:cNvSpPr/>
      </xdr:nvSpPr>
      <xdr:spPr>
        <a:xfrm>
          <a:off x="8699500" y="1345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170874</xdr:rowOff>
    </xdr:from>
    <xdr:ext cx="469744" cy="259045"/>
    <xdr:sp macro="" textlink="">
      <xdr:nvSpPr>
        <xdr:cNvPr id="423" name="テキスト ボックス 422"/>
        <xdr:cNvSpPr txBox="1"/>
      </xdr:nvSpPr>
      <xdr:spPr>
        <a:xfrm>
          <a:off x="8515427" y="13543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81045</xdr:rowOff>
    </xdr:from>
    <xdr:to>
      <xdr:col>11</xdr:col>
      <xdr:colOff>358775</xdr:colOff>
      <xdr:row>79</xdr:row>
      <xdr:rowOff>11195</xdr:rowOff>
    </xdr:to>
    <xdr:sp macro="" textlink="">
      <xdr:nvSpPr>
        <xdr:cNvPr id="424" name="円/楕円 423"/>
        <xdr:cNvSpPr/>
      </xdr:nvSpPr>
      <xdr:spPr>
        <a:xfrm>
          <a:off x="7810500" y="1345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79</xdr:row>
      <xdr:rowOff>2322</xdr:rowOff>
    </xdr:from>
    <xdr:ext cx="378565" cy="259045"/>
    <xdr:sp macro="" textlink="">
      <xdr:nvSpPr>
        <xdr:cNvPr id="425" name="テキスト ボックス 424"/>
        <xdr:cNvSpPr txBox="1"/>
      </xdr:nvSpPr>
      <xdr:spPr>
        <a:xfrm>
          <a:off x="7672017" y="135468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80287</xdr:rowOff>
    </xdr:from>
    <xdr:to>
      <xdr:col>10</xdr:col>
      <xdr:colOff>155575</xdr:colOff>
      <xdr:row>79</xdr:row>
      <xdr:rowOff>10437</xdr:rowOff>
    </xdr:to>
    <xdr:sp macro="" textlink="">
      <xdr:nvSpPr>
        <xdr:cNvPr id="426" name="円/楕円 425"/>
        <xdr:cNvSpPr/>
      </xdr:nvSpPr>
      <xdr:spPr>
        <a:xfrm>
          <a:off x="6921500" y="13453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79</xdr:row>
      <xdr:rowOff>1564</xdr:rowOff>
    </xdr:from>
    <xdr:ext cx="378565" cy="259045"/>
    <xdr:sp macro="" textlink="">
      <xdr:nvSpPr>
        <xdr:cNvPr id="427" name="テキスト ボックス 426"/>
        <xdr:cNvSpPr txBox="1"/>
      </xdr:nvSpPr>
      <xdr:spPr>
        <a:xfrm>
          <a:off x="6783017" y="13546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63/72</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50,037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8" name="直線コネクタ 43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9" name="テキスト ボックス 438"/>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0" name="直線コネクタ 43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95</xdr:row>
      <xdr:rowOff>54627</xdr:rowOff>
    </xdr:from>
    <xdr:ext cx="685572" cy="259045"/>
    <xdr:sp macro="" textlink="">
      <xdr:nvSpPr>
        <xdr:cNvPr id="441" name="テキスト ボックス 440"/>
        <xdr:cNvSpPr txBox="1"/>
      </xdr:nvSpPr>
      <xdr:spPr>
        <a:xfrm>
          <a:off x="5918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2" name="直線コネクタ 44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43" name="テキスト ボックス 442"/>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4" name="直線コネクタ 44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45" name="テキスト ボックス 444"/>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7" name="テキスト ボックス 44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8324</xdr:rowOff>
    </xdr:from>
    <xdr:to>
      <xdr:col>15</xdr:col>
      <xdr:colOff>180340</xdr:colOff>
      <xdr:row>98</xdr:row>
      <xdr:rowOff>131806</xdr:rowOff>
    </xdr:to>
    <xdr:cxnSp macro="">
      <xdr:nvCxnSpPr>
        <xdr:cNvPr id="449" name="直線コネクタ 448"/>
        <xdr:cNvCxnSpPr/>
      </xdr:nvCxnSpPr>
      <xdr:spPr>
        <a:xfrm flipV="1">
          <a:off x="10475595" y="15610274"/>
          <a:ext cx="1270" cy="132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153266</xdr:rowOff>
    </xdr:from>
    <xdr:ext cx="534377" cy="259045"/>
    <xdr:sp macro="" textlink="">
      <xdr:nvSpPr>
        <xdr:cNvPr id="450" name="土木費最小値テキスト"/>
        <xdr:cNvSpPr txBox="1"/>
      </xdr:nvSpPr>
      <xdr:spPr>
        <a:xfrm>
          <a:off x="10528300" y="16955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17,265</a:t>
          </a:r>
          <a:endParaRPr kumimoji="1" lang="ja-JP" altLang="en-US" sz="1000" b="1">
            <a:latin typeface="ＭＳ Ｐゴシック"/>
          </a:endParaRPr>
        </a:p>
      </xdr:txBody>
    </xdr:sp>
    <xdr:clientData/>
  </xdr:oneCellAnchor>
  <xdr:twoCellAnchor>
    <xdr:from>
      <xdr:col>15</xdr:col>
      <xdr:colOff>92075</xdr:colOff>
      <xdr:row>98</xdr:row>
      <xdr:rowOff>131806</xdr:rowOff>
    </xdr:from>
    <xdr:to>
      <xdr:col>15</xdr:col>
      <xdr:colOff>269875</xdr:colOff>
      <xdr:row>98</xdr:row>
      <xdr:rowOff>131806</xdr:rowOff>
    </xdr:to>
    <xdr:cxnSp macro="">
      <xdr:nvCxnSpPr>
        <xdr:cNvPr id="451" name="直線コネクタ 450"/>
        <xdr:cNvCxnSpPr/>
      </xdr:nvCxnSpPr>
      <xdr:spPr>
        <a:xfrm>
          <a:off x="10388600" y="1693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126451</xdr:rowOff>
    </xdr:from>
    <xdr:ext cx="690189" cy="259045"/>
    <xdr:sp macro="" textlink="">
      <xdr:nvSpPr>
        <xdr:cNvPr id="452" name="土木費最大値テキスト"/>
        <xdr:cNvSpPr txBox="1"/>
      </xdr:nvSpPr>
      <xdr:spPr>
        <a:xfrm>
          <a:off x="10528300" y="153855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2,912,349</a:t>
          </a:r>
          <a:endParaRPr kumimoji="1" lang="ja-JP" altLang="en-US" sz="1000" b="1">
            <a:latin typeface="ＭＳ Ｐゴシック"/>
          </a:endParaRPr>
        </a:p>
      </xdr:txBody>
    </xdr:sp>
    <xdr:clientData/>
  </xdr:oneCellAnchor>
  <xdr:twoCellAnchor>
    <xdr:from>
      <xdr:col>15</xdr:col>
      <xdr:colOff>92075</xdr:colOff>
      <xdr:row>91</xdr:row>
      <xdr:rowOff>8324</xdr:rowOff>
    </xdr:from>
    <xdr:to>
      <xdr:col>15</xdr:col>
      <xdr:colOff>269875</xdr:colOff>
      <xdr:row>91</xdr:row>
      <xdr:rowOff>8324</xdr:rowOff>
    </xdr:to>
    <xdr:cxnSp macro="">
      <xdr:nvCxnSpPr>
        <xdr:cNvPr id="453" name="直線コネクタ 452"/>
        <xdr:cNvCxnSpPr/>
      </xdr:nvCxnSpPr>
      <xdr:spPr>
        <a:xfrm>
          <a:off x="10388600" y="156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121749</xdr:rowOff>
    </xdr:from>
    <xdr:to>
      <xdr:col>15</xdr:col>
      <xdr:colOff>180975</xdr:colOff>
      <xdr:row>98</xdr:row>
      <xdr:rowOff>122992</xdr:rowOff>
    </xdr:to>
    <xdr:cxnSp macro="">
      <xdr:nvCxnSpPr>
        <xdr:cNvPr id="454" name="直線コネクタ 453"/>
        <xdr:cNvCxnSpPr/>
      </xdr:nvCxnSpPr>
      <xdr:spPr>
        <a:xfrm flipV="1">
          <a:off x="9639300" y="16923849"/>
          <a:ext cx="8382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70717</xdr:rowOff>
    </xdr:from>
    <xdr:ext cx="534377" cy="259045"/>
    <xdr:sp macro="" textlink="">
      <xdr:nvSpPr>
        <xdr:cNvPr id="455" name="土木費平均値テキスト"/>
        <xdr:cNvSpPr txBox="1"/>
      </xdr:nvSpPr>
      <xdr:spPr>
        <a:xfrm>
          <a:off x="10528300" y="16701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89,808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47840</xdr:rowOff>
    </xdr:from>
    <xdr:to>
      <xdr:col>15</xdr:col>
      <xdr:colOff>231775</xdr:colOff>
      <xdr:row>98</xdr:row>
      <xdr:rowOff>149440</xdr:rowOff>
    </xdr:to>
    <xdr:sp macro="" textlink="">
      <xdr:nvSpPr>
        <xdr:cNvPr id="456" name="フローチャート : 判断 455"/>
        <xdr:cNvSpPr/>
      </xdr:nvSpPr>
      <xdr:spPr>
        <a:xfrm>
          <a:off x="10426700" y="1684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122403</xdr:rowOff>
    </xdr:from>
    <xdr:to>
      <xdr:col>14</xdr:col>
      <xdr:colOff>28575</xdr:colOff>
      <xdr:row>98</xdr:row>
      <xdr:rowOff>122992</xdr:rowOff>
    </xdr:to>
    <xdr:cxnSp macro="">
      <xdr:nvCxnSpPr>
        <xdr:cNvPr id="457" name="直線コネクタ 456"/>
        <xdr:cNvCxnSpPr/>
      </xdr:nvCxnSpPr>
      <xdr:spPr>
        <a:xfrm>
          <a:off x="8750300" y="16924503"/>
          <a:ext cx="889000" cy="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40539</xdr:rowOff>
    </xdr:from>
    <xdr:to>
      <xdr:col>14</xdr:col>
      <xdr:colOff>79375</xdr:colOff>
      <xdr:row>98</xdr:row>
      <xdr:rowOff>142139</xdr:rowOff>
    </xdr:to>
    <xdr:sp macro="" textlink="">
      <xdr:nvSpPr>
        <xdr:cNvPr id="458" name="フローチャート : 判断 457"/>
        <xdr:cNvSpPr/>
      </xdr:nvSpPr>
      <xdr:spPr>
        <a:xfrm>
          <a:off x="9588500" y="1684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158666</xdr:rowOff>
    </xdr:from>
    <xdr:ext cx="599010" cy="259045"/>
    <xdr:sp macro="" textlink="">
      <xdr:nvSpPr>
        <xdr:cNvPr id="459" name="テキスト ボックス 458"/>
        <xdr:cNvSpPr txBox="1"/>
      </xdr:nvSpPr>
      <xdr:spPr>
        <a:xfrm>
          <a:off x="9339794" y="166178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105,778</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106862</xdr:rowOff>
    </xdr:from>
    <xdr:to>
      <xdr:col>12</xdr:col>
      <xdr:colOff>511175</xdr:colOff>
      <xdr:row>98</xdr:row>
      <xdr:rowOff>122403</xdr:rowOff>
    </xdr:to>
    <xdr:cxnSp macro="">
      <xdr:nvCxnSpPr>
        <xdr:cNvPr id="460" name="直線コネクタ 459"/>
        <xdr:cNvCxnSpPr/>
      </xdr:nvCxnSpPr>
      <xdr:spPr>
        <a:xfrm>
          <a:off x="7861300" y="16908962"/>
          <a:ext cx="889000" cy="1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61596</xdr:rowOff>
    </xdr:from>
    <xdr:to>
      <xdr:col>12</xdr:col>
      <xdr:colOff>561975</xdr:colOff>
      <xdr:row>98</xdr:row>
      <xdr:rowOff>163196</xdr:rowOff>
    </xdr:to>
    <xdr:sp macro="" textlink="">
      <xdr:nvSpPr>
        <xdr:cNvPr id="461" name="フローチャート : 判断 460"/>
        <xdr:cNvSpPr/>
      </xdr:nvSpPr>
      <xdr:spPr>
        <a:xfrm>
          <a:off x="8699500" y="1686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8273</xdr:rowOff>
    </xdr:from>
    <xdr:ext cx="534377" cy="259045"/>
    <xdr:sp macro="" textlink="">
      <xdr:nvSpPr>
        <xdr:cNvPr id="462" name="テキスト ボックス 461"/>
        <xdr:cNvSpPr txBox="1"/>
      </xdr:nvSpPr>
      <xdr:spPr>
        <a:xfrm>
          <a:off x="8483111" y="1663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59,721</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106862</xdr:rowOff>
    </xdr:from>
    <xdr:to>
      <xdr:col>11</xdr:col>
      <xdr:colOff>307975</xdr:colOff>
      <xdr:row>98</xdr:row>
      <xdr:rowOff>122033</xdr:rowOff>
    </xdr:to>
    <xdr:cxnSp macro="">
      <xdr:nvCxnSpPr>
        <xdr:cNvPr id="463" name="直線コネクタ 462"/>
        <xdr:cNvCxnSpPr/>
      </xdr:nvCxnSpPr>
      <xdr:spPr>
        <a:xfrm flipV="1">
          <a:off x="6972300" y="16908962"/>
          <a:ext cx="889000" cy="1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69014</xdr:rowOff>
    </xdr:from>
    <xdr:to>
      <xdr:col>11</xdr:col>
      <xdr:colOff>358775</xdr:colOff>
      <xdr:row>98</xdr:row>
      <xdr:rowOff>170614</xdr:rowOff>
    </xdr:to>
    <xdr:sp macro="" textlink="">
      <xdr:nvSpPr>
        <xdr:cNvPr id="464" name="フローチャート : 判断 463"/>
        <xdr:cNvSpPr/>
      </xdr:nvSpPr>
      <xdr:spPr>
        <a:xfrm>
          <a:off x="7810500" y="1687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161741</xdr:rowOff>
    </xdr:from>
    <xdr:ext cx="534377" cy="259045"/>
    <xdr:sp macro="" textlink="">
      <xdr:nvSpPr>
        <xdr:cNvPr id="465" name="テキスト ボックス 464"/>
        <xdr:cNvSpPr txBox="1"/>
      </xdr:nvSpPr>
      <xdr:spPr>
        <a:xfrm>
          <a:off x="7594111" y="16963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43,493</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63529</xdr:rowOff>
    </xdr:from>
    <xdr:to>
      <xdr:col>10</xdr:col>
      <xdr:colOff>155575</xdr:colOff>
      <xdr:row>98</xdr:row>
      <xdr:rowOff>165129</xdr:rowOff>
    </xdr:to>
    <xdr:sp macro="" textlink="">
      <xdr:nvSpPr>
        <xdr:cNvPr id="466" name="フローチャート : 判断 465"/>
        <xdr:cNvSpPr/>
      </xdr:nvSpPr>
      <xdr:spPr>
        <a:xfrm>
          <a:off x="6921500" y="1686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10206</xdr:rowOff>
    </xdr:from>
    <xdr:ext cx="534377" cy="259045"/>
    <xdr:sp macro="" textlink="">
      <xdr:nvSpPr>
        <xdr:cNvPr id="467" name="テキスト ボックス 466"/>
        <xdr:cNvSpPr txBox="1"/>
      </xdr:nvSpPr>
      <xdr:spPr>
        <a:xfrm>
          <a:off x="6705111" y="16640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55,492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70949</xdr:rowOff>
    </xdr:from>
    <xdr:to>
      <xdr:col>15</xdr:col>
      <xdr:colOff>231775</xdr:colOff>
      <xdr:row>99</xdr:row>
      <xdr:rowOff>1099</xdr:rowOff>
    </xdr:to>
    <xdr:sp macro="" textlink="">
      <xdr:nvSpPr>
        <xdr:cNvPr id="473" name="円/楕円 472"/>
        <xdr:cNvSpPr/>
      </xdr:nvSpPr>
      <xdr:spPr>
        <a:xfrm>
          <a:off x="10426700" y="1687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26266</xdr:rowOff>
    </xdr:from>
    <xdr:ext cx="534377" cy="259045"/>
    <xdr:sp macro="" textlink="">
      <xdr:nvSpPr>
        <xdr:cNvPr id="474" name="土木費該当値テキスト"/>
        <xdr:cNvSpPr txBox="1"/>
      </xdr:nvSpPr>
      <xdr:spPr>
        <a:xfrm>
          <a:off x="10528300" y="1682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39,262</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72192</xdr:rowOff>
    </xdr:from>
    <xdr:to>
      <xdr:col>14</xdr:col>
      <xdr:colOff>79375</xdr:colOff>
      <xdr:row>99</xdr:row>
      <xdr:rowOff>2342</xdr:rowOff>
    </xdr:to>
    <xdr:sp macro="" textlink="">
      <xdr:nvSpPr>
        <xdr:cNvPr id="475" name="円/楕円 474"/>
        <xdr:cNvSpPr/>
      </xdr:nvSpPr>
      <xdr:spPr>
        <a:xfrm>
          <a:off x="9588500" y="1687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164919</xdr:rowOff>
    </xdr:from>
    <xdr:ext cx="534377" cy="259045"/>
    <xdr:sp macro="" textlink="">
      <xdr:nvSpPr>
        <xdr:cNvPr id="476" name="テキスト ボックス 475"/>
        <xdr:cNvSpPr txBox="1"/>
      </xdr:nvSpPr>
      <xdr:spPr>
        <a:xfrm>
          <a:off x="9372111" y="1696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36,543</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71603</xdr:rowOff>
    </xdr:from>
    <xdr:to>
      <xdr:col>12</xdr:col>
      <xdr:colOff>561975</xdr:colOff>
      <xdr:row>99</xdr:row>
      <xdr:rowOff>1753</xdr:rowOff>
    </xdr:to>
    <xdr:sp macro="" textlink="">
      <xdr:nvSpPr>
        <xdr:cNvPr id="477" name="円/楕円 476"/>
        <xdr:cNvSpPr/>
      </xdr:nvSpPr>
      <xdr:spPr>
        <a:xfrm>
          <a:off x="8699500" y="16873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164330</xdr:rowOff>
    </xdr:from>
    <xdr:ext cx="534377" cy="259045"/>
    <xdr:sp macro="" textlink="">
      <xdr:nvSpPr>
        <xdr:cNvPr id="478" name="テキスト ボックス 477"/>
        <xdr:cNvSpPr txBox="1"/>
      </xdr:nvSpPr>
      <xdr:spPr>
        <a:xfrm>
          <a:off x="8483111" y="16966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37,832</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56062</xdr:rowOff>
    </xdr:from>
    <xdr:to>
      <xdr:col>11</xdr:col>
      <xdr:colOff>358775</xdr:colOff>
      <xdr:row>98</xdr:row>
      <xdr:rowOff>157662</xdr:rowOff>
    </xdr:to>
    <xdr:sp macro="" textlink="">
      <xdr:nvSpPr>
        <xdr:cNvPr id="479" name="円/楕円 478"/>
        <xdr:cNvSpPr/>
      </xdr:nvSpPr>
      <xdr:spPr>
        <a:xfrm>
          <a:off x="7810500" y="16858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2739</xdr:rowOff>
    </xdr:from>
    <xdr:ext cx="534377" cy="259045"/>
    <xdr:sp macro="" textlink="">
      <xdr:nvSpPr>
        <xdr:cNvPr id="480" name="テキスト ボックス 479"/>
        <xdr:cNvSpPr txBox="1"/>
      </xdr:nvSpPr>
      <xdr:spPr>
        <a:xfrm>
          <a:off x="7594111" y="16633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71,826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71233</xdr:rowOff>
    </xdr:from>
    <xdr:to>
      <xdr:col>10</xdr:col>
      <xdr:colOff>155575</xdr:colOff>
      <xdr:row>99</xdr:row>
      <xdr:rowOff>1383</xdr:rowOff>
    </xdr:to>
    <xdr:sp macro="" textlink="">
      <xdr:nvSpPr>
        <xdr:cNvPr id="481" name="円/楕円 480"/>
        <xdr:cNvSpPr/>
      </xdr:nvSpPr>
      <xdr:spPr>
        <a:xfrm>
          <a:off x="6921500" y="1687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163960</xdr:rowOff>
    </xdr:from>
    <xdr:ext cx="534377" cy="259045"/>
    <xdr:sp macro="" textlink="">
      <xdr:nvSpPr>
        <xdr:cNvPr id="482" name="テキスト ボックス 481"/>
        <xdr:cNvSpPr txBox="1"/>
      </xdr:nvSpPr>
      <xdr:spPr>
        <a:xfrm>
          <a:off x="6705111" y="1696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38,641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3" name="正方形/長方形 48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4" name="正方形/長方形 48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5" name="正方形/長方形 48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46/72</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6" name="正方形/長方形 48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7" name="正方形/長方形 48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8" name="正方形/長方形 48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9" name="正方形/長方形 48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18,604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0" name="正方形/長方形 48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1" name="テキスト ボックス 49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2" name="直線コネクタ 49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3" name="直線コネクタ 49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4" name="テキスト ボックス 49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5" name="直線コネクタ 49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6" name="テキスト ボックス 49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7" name="直線コネクタ 49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8" name="テキスト ボックス 49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9" name="直線コネクタ 49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0" name="テキスト ボックス 49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1" name="直線コネクタ 50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2" name="テキスト ボックス 50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3" name="直線コネクタ 50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4" name="テキスト ボックス 50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128744</xdr:rowOff>
    </xdr:from>
    <xdr:to>
      <xdr:col>23</xdr:col>
      <xdr:colOff>516889</xdr:colOff>
      <xdr:row>38</xdr:row>
      <xdr:rowOff>35801</xdr:rowOff>
    </xdr:to>
    <xdr:cxnSp macro="">
      <xdr:nvCxnSpPr>
        <xdr:cNvPr id="508" name="直線コネクタ 507"/>
        <xdr:cNvCxnSpPr/>
      </xdr:nvCxnSpPr>
      <xdr:spPr>
        <a:xfrm flipV="1">
          <a:off x="16317595" y="5272244"/>
          <a:ext cx="1269" cy="1278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39628</xdr:rowOff>
    </xdr:from>
    <xdr:ext cx="534377" cy="259045"/>
    <xdr:sp macro="" textlink="">
      <xdr:nvSpPr>
        <xdr:cNvPr id="509" name="消防費最小値テキスト"/>
        <xdr:cNvSpPr txBox="1"/>
      </xdr:nvSpPr>
      <xdr:spPr>
        <a:xfrm>
          <a:off x="16370300" y="655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14,363</a:t>
          </a:r>
          <a:endParaRPr kumimoji="1" lang="ja-JP" altLang="en-US" sz="1000" b="1">
            <a:latin typeface="ＭＳ Ｐゴシック"/>
          </a:endParaRPr>
        </a:p>
      </xdr:txBody>
    </xdr:sp>
    <xdr:clientData/>
  </xdr:oneCellAnchor>
  <xdr:twoCellAnchor>
    <xdr:from>
      <xdr:col>23</xdr:col>
      <xdr:colOff>428625</xdr:colOff>
      <xdr:row>38</xdr:row>
      <xdr:rowOff>35801</xdr:rowOff>
    </xdr:from>
    <xdr:to>
      <xdr:col>23</xdr:col>
      <xdr:colOff>606425</xdr:colOff>
      <xdr:row>38</xdr:row>
      <xdr:rowOff>35801</xdr:rowOff>
    </xdr:to>
    <xdr:cxnSp macro="">
      <xdr:nvCxnSpPr>
        <xdr:cNvPr id="510" name="直線コネクタ 509"/>
        <xdr:cNvCxnSpPr/>
      </xdr:nvCxnSpPr>
      <xdr:spPr>
        <a:xfrm>
          <a:off x="16230600" y="655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75421</xdr:rowOff>
    </xdr:from>
    <xdr:ext cx="534377" cy="259045"/>
    <xdr:sp macro="" textlink="">
      <xdr:nvSpPr>
        <xdr:cNvPr id="511" name="消防費最大値テキスト"/>
        <xdr:cNvSpPr txBox="1"/>
      </xdr:nvSpPr>
      <xdr:spPr>
        <a:xfrm>
          <a:off x="16370300" y="5047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92,671</a:t>
          </a:r>
          <a:endParaRPr kumimoji="1" lang="ja-JP" altLang="en-US" sz="1000" b="1">
            <a:latin typeface="ＭＳ Ｐゴシック"/>
          </a:endParaRPr>
        </a:p>
      </xdr:txBody>
    </xdr:sp>
    <xdr:clientData/>
  </xdr:oneCellAnchor>
  <xdr:twoCellAnchor>
    <xdr:from>
      <xdr:col>23</xdr:col>
      <xdr:colOff>428625</xdr:colOff>
      <xdr:row>30</xdr:row>
      <xdr:rowOff>128744</xdr:rowOff>
    </xdr:from>
    <xdr:to>
      <xdr:col>23</xdr:col>
      <xdr:colOff>606425</xdr:colOff>
      <xdr:row>30</xdr:row>
      <xdr:rowOff>128744</xdr:rowOff>
    </xdr:to>
    <xdr:cxnSp macro="">
      <xdr:nvCxnSpPr>
        <xdr:cNvPr id="512" name="直線コネクタ 511"/>
        <xdr:cNvCxnSpPr/>
      </xdr:nvCxnSpPr>
      <xdr:spPr>
        <a:xfrm>
          <a:off x="16230600" y="5272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38643</xdr:rowOff>
    </xdr:from>
    <xdr:to>
      <xdr:col>23</xdr:col>
      <xdr:colOff>517525</xdr:colOff>
      <xdr:row>37</xdr:row>
      <xdr:rowOff>126066</xdr:rowOff>
    </xdr:to>
    <xdr:cxnSp macro="">
      <xdr:nvCxnSpPr>
        <xdr:cNvPr id="513" name="直線コネクタ 512"/>
        <xdr:cNvCxnSpPr/>
      </xdr:nvCxnSpPr>
      <xdr:spPr>
        <a:xfrm flipV="1">
          <a:off x="15481300" y="6382293"/>
          <a:ext cx="838200" cy="8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72850</xdr:rowOff>
    </xdr:from>
    <xdr:ext cx="534377" cy="259045"/>
    <xdr:sp macro="" textlink="">
      <xdr:nvSpPr>
        <xdr:cNvPr id="514" name="消防費平均値テキスト"/>
        <xdr:cNvSpPr txBox="1"/>
      </xdr:nvSpPr>
      <xdr:spPr>
        <a:xfrm>
          <a:off x="16370300" y="60736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31,384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49973</xdr:rowOff>
    </xdr:from>
    <xdr:to>
      <xdr:col>23</xdr:col>
      <xdr:colOff>568325</xdr:colOff>
      <xdr:row>36</xdr:row>
      <xdr:rowOff>151573</xdr:rowOff>
    </xdr:to>
    <xdr:sp macro="" textlink="">
      <xdr:nvSpPr>
        <xdr:cNvPr id="515" name="フローチャート : 判断 514"/>
        <xdr:cNvSpPr/>
      </xdr:nvSpPr>
      <xdr:spPr>
        <a:xfrm>
          <a:off x="16268700" y="6222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114554</xdr:rowOff>
    </xdr:from>
    <xdr:to>
      <xdr:col>22</xdr:col>
      <xdr:colOff>365125</xdr:colOff>
      <xdr:row>37</xdr:row>
      <xdr:rowOff>126066</xdr:rowOff>
    </xdr:to>
    <xdr:cxnSp macro="">
      <xdr:nvCxnSpPr>
        <xdr:cNvPr id="516" name="直線コネクタ 515"/>
        <xdr:cNvCxnSpPr/>
      </xdr:nvCxnSpPr>
      <xdr:spPr>
        <a:xfrm>
          <a:off x="14592300" y="6458204"/>
          <a:ext cx="889000" cy="11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132726</xdr:rowOff>
    </xdr:from>
    <xdr:to>
      <xdr:col>22</xdr:col>
      <xdr:colOff>415925</xdr:colOff>
      <xdr:row>37</xdr:row>
      <xdr:rowOff>62876</xdr:rowOff>
    </xdr:to>
    <xdr:sp macro="" textlink="">
      <xdr:nvSpPr>
        <xdr:cNvPr id="517" name="フローチャート : 判断 516"/>
        <xdr:cNvSpPr/>
      </xdr:nvSpPr>
      <xdr:spPr>
        <a:xfrm>
          <a:off x="15430500" y="630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79403</xdr:rowOff>
    </xdr:from>
    <xdr:ext cx="534377" cy="259045"/>
    <xdr:sp macro="" textlink="">
      <xdr:nvSpPr>
        <xdr:cNvPr id="518" name="テキスト ボックス 517"/>
        <xdr:cNvSpPr txBox="1"/>
      </xdr:nvSpPr>
      <xdr:spPr>
        <a:xfrm>
          <a:off x="15214111" y="6080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26,316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108219</xdr:rowOff>
    </xdr:from>
    <xdr:to>
      <xdr:col>21</xdr:col>
      <xdr:colOff>161925</xdr:colOff>
      <xdr:row>37</xdr:row>
      <xdr:rowOff>114554</xdr:rowOff>
    </xdr:to>
    <xdr:cxnSp macro="">
      <xdr:nvCxnSpPr>
        <xdr:cNvPr id="519" name="直線コネクタ 518"/>
        <xdr:cNvCxnSpPr/>
      </xdr:nvCxnSpPr>
      <xdr:spPr>
        <a:xfrm>
          <a:off x="13703300" y="6451869"/>
          <a:ext cx="889000" cy="6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162607</xdr:rowOff>
    </xdr:from>
    <xdr:to>
      <xdr:col>21</xdr:col>
      <xdr:colOff>212725</xdr:colOff>
      <xdr:row>37</xdr:row>
      <xdr:rowOff>92757</xdr:rowOff>
    </xdr:to>
    <xdr:sp macro="" textlink="">
      <xdr:nvSpPr>
        <xdr:cNvPr id="520" name="フローチャート : 判断 519"/>
        <xdr:cNvSpPr/>
      </xdr:nvSpPr>
      <xdr:spPr>
        <a:xfrm>
          <a:off x="14541500" y="6334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109284</xdr:rowOff>
    </xdr:from>
    <xdr:ext cx="534377" cy="259045"/>
    <xdr:sp macro="" textlink="">
      <xdr:nvSpPr>
        <xdr:cNvPr id="521" name="テキスト ボックス 520"/>
        <xdr:cNvSpPr txBox="1"/>
      </xdr:nvSpPr>
      <xdr:spPr>
        <a:xfrm>
          <a:off x="14325111" y="611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24,486</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27947</xdr:rowOff>
    </xdr:from>
    <xdr:to>
      <xdr:col>19</xdr:col>
      <xdr:colOff>644525</xdr:colOff>
      <xdr:row>37</xdr:row>
      <xdr:rowOff>108219</xdr:rowOff>
    </xdr:to>
    <xdr:cxnSp macro="">
      <xdr:nvCxnSpPr>
        <xdr:cNvPr id="522" name="直線コネクタ 521"/>
        <xdr:cNvCxnSpPr/>
      </xdr:nvCxnSpPr>
      <xdr:spPr>
        <a:xfrm>
          <a:off x="12814300" y="6371597"/>
          <a:ext cx="889000" cy="8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46837</xdr:rowOff>
    </xdr:from>
    <xdr:to>
      <xdr:col>20</xdr:col>
      <xdr:colOff>9525</xdr:colOff>
      <xdr:row>37</xdr:row>
      <xdr:rowOff>148437</xdr:rowOff>
    </xdr:to>
    <xdr:sp macro="" textlink="">
      <xdr:nvSpPr>
        <xdr:cNvPr id="523" name="フローチャート : 判断 522"/>
        <xdr:cNvSpPr/>
      </xdr:nvSpPr>
      <xdr:spPr>
        <a:xfrm>
          <a:off x="13652500" y="6390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164964</xdr:rowOff>
    </xdr:from>
    <xdr:ext cx="534377" cy="259045"/>
    <xdr:sp macro="" textlink="">
      <xdr:nvSpPr>
        <xdr:cNvPr id="524" name="テキスト ボックス 523"/>
        <xdr:cNvSpPr txBox="1"/>
      </xdr:nvSpPr>
      <xdr:spPr>
        <a:xfrm>
          <a:off x="13436111" y="616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21,076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19438</xdr:rowOff>
    </xdr:from>
    <xdr:to>
      <xdr:col>18</xdr:col>
      <xdr:colOff>492125</xdr:colOff>
      <xdr:row>37</xdr:row>
      <xdr:rowOff>121038</xdr:rowOff>
    </xdr:to>
    <xdr:sp macro="" textlink="">
      <xdr:nvSpPr>
        <xdr:cNvPr id="525" name="フローチャート : 判断 524"/>
        <xdr:cNvSpPr/>
      </xdr:nvSpPr>
      <xdr:spPr>
        <a:xfrm>
          <a:off x="12763500" y="6363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112165</xdr:rowOff>
    </xdr:from>
    <xdr:ext cx="534377" cy="259045"/>
    <xdr:sp macro="" textlink="">
      <xdr:nvSpPr>
        <xdr:cNvPr id="526" name="テキスト ボックス 525"/>
        <xdr:cNvSpPr txBox="1"/>
      </xdr:nvSpPr>
      <xdr:spPr>
        <a:xfrm>
          <a:off x="12547111" y="6455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159293</xdr:rowOff>
    </xdr:from>
    <xdr:to>
      <xdr:col>23</xdr:col>
      <xdr:colOff>568325</xdr:colOff>
      <xdr:row>37</xdr:row>
      <xdr:rowOff>89443</xdr:rowOff>
    </xdr:to>
    <xdr:sp macro="" textlink="">
      <xdr:nvSpPr>
        <xdr:cNvPr id="532" name="円/楕円 531"/>
        <xdr:cNvSpPr/>
      </xdr:nvSpPr>
      <xdr:spPr>
        <a:xfrm>
          <a:off x="16268700" y="6331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137720</xdr:rowOff>
    </xdr:from>
    <xdr:ext cx="534377" cy="259045"/>
    <xdr:sp macro="" textlink="">
      <xdr:nvSpPr>
        <xdr:cNvPr id="533" name="消防費該当値テキスト"/>
        <xdr:cNvSpPr txBox="1"/>
      </xdr:nvSpPr>
      <xdr:spPr>
        <a:xfrm>
          <a:off x="16370300" y="6309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24,689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75266</xdr:rowOff>
    </xdr:from>
    <xdr:to>
      <xdr:col>22</xdr:col>
      <xdr:colOff>415925</xdr:colOff>
      <xdr:row>38</xdr:row>
      <xdr:rowOff>5415</xdr:rowOff>
    </xdr:to>
    <xdr:sp macro="" textlink="">
      <xdr:nvSpPr>
        <xdr:cNvPr id="534" name="円/楕円 533"/>
        <xdr:cNvSpPr/>
      </xdr:nvSpPr>
      <xdr:spPr>
        <a:xfrm>
          <a:off x="15430500" y="64189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167993</xdr:rowOff>
    </xdr:from>
    <xdr:ext cx="534377" cy="259045"/>
    <xdr:sp macro="" textlink="">
      <xdr:nvSpPr>
        <xdr:cNvPr id="535" name="テキスト ボックス 534"/>
        <xdr:cNvSpPr txBox="1"/>
      </xdr:nvSpPr>
      <xdr:spPr>
        <a:xfrm>
          <a:off x="15214111" y="6511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63754</xdr:rowOff>
    </xdr:from>
    <xdr:to>
      <xdr:col>21</xdr:col>
      <xdr:colOff>212725</xdr:colOff>
      <xdr:row>37</xdr:row>
      <xdr:rowOff>165354</xdr:rowOff>
    </xdr:to>
    <xdr:sp macro="" textlink="">
      <xdr:nvSpPr>
        <xdr:cNvPr id="536" name="円/楕円 535"/>
        <xdr:cNvSpPr/>
      </xdr:nvSpPr>
      <xdr:spPr>
        <a:xfrm>
          <a:off x="14541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156481</xdr:rowOff>
    </xdr:from>
    <xdr:ext cx="534377" cy="259045"/>
    <xdr:sp macro="" textlink="">
      <xdr:nvSpPr>
        <xdr:cNvPr id="537" name="テキスト ボックス 536"/>
        <xdr:cNvSpPr txBox="1"/>
      </xdr:nvSpPr>
      <xdr:spPr>
        <a:xfrm>
          <a:off x="14325111" y="650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20,040</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57419</xdr:rowOff>
    </xdr:from>
    <xdr:to>
      <xdr:col>20</xdr:col>
      <xdr:colOff>9525</xdr:colOff>
      <xdr:row>37</xdr:row>
      <xdr:rowOff>159018</xdr:rowOff>
    </xdr:to>
    <xdr:sp macro="" textlink="">
      <xdr:nvSpPr>
        <xdr:cNvPr id="538" name="円/楕円 537"/>
        <xdr:cNvSpPr/>
      </xdr:nvSpPr>
      <xdr:spPr>
        <a:xfrm>
          <a:off x="13652500" y="640106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150145</xdr:rowOff>
    </xdr:from>
    <xdr:ext cx="534377" cy="259045"/>
    <xdr:sp macro="" textlink="">
      <xdr:nvSpPr>
        <xdr:cNvPr id="539" name="テキスト ボックス 538"/>
        <xdr:cNvSpPr txBox="1"/>
      </xdr:nvSpPr>
      <xdr:spPr>
        <a:xfrm>
          <a:off x="13436111" y="649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20,428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148597</xdr:rowOff>
    </xdr:from>
    <xdr:to>
      <xdr:col>18</xdr:col>
      <xdr:colOff>492125</xdr:colOff>
      <xdr:row>37</xdr:row>
      <xdr:rowOff>78747</xdr:rowOff>
    </xdr:to>
    <xdr:sp macro="" textlink="">
      <xdr:nvSpPr>
        <xdr:cNvPr id="540" name="円/楕円 539"/>
        <xdr:cNvSpPr/>
      </xdr:nvSpPr>
      <xdr:spPr>
        <a:xfrm>
          <a:off x="12763500" y="6320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95274</xdr:rowOff>
    </xdr:from>
    <xdr:ext cx="534377" cy="259045"/>
    <xdr:sp macro="" textlink="">
      <xdr:nvSpPr>
        <xdr:cNvPr id="541" name="テキスト ボックス 540"/>
        <xdr:cNvSpPr txBox="1"/>
      </xdr:nvSpPr>
      <xdr:spPr>
        <a:xfrm>
          <a:off x="12547111" y="609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25,344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52,086</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52" name="直線コネクタ 55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53" name="テキスト ボックス 55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4" name="直線コネクタ 55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5" name="テキスト ボックス 55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6" name="直線コネクタ 55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54</xdr:row>
      <xdr:rowOff>160762</xdr:rowOff>
    </xdr:from>
    <xdr:ext cx="595419" cy="259045"/>
    <xdr:sp macro="" textlink="">
      <xdr:nvSpPr>
        <xdr:cNvPr id="557" name="テキスト ボックス 556"/>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8" name="直線コネクタ 55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59" name="テキスト ボックス 558"/>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0" name="直線コネクタ 55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1" name="テキスト ボックス 56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2" name="直線コネクタ 56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3" name="テキスト ボックス 56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4" name="直線コネクタ 56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5" name="テキスト ボックス 56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4134</xdr:rowOff>
    </xdr:from>
    <xdr:to>
      <xdr:col>23</xdr:col>
      <xdr:colOff>516889</xdr:colOff>
      <xdr:row>58</xdr:row>
      <xdr:rowOff>58651</xdr:rowOff>
    </xdr:to>
    <xdr:cxnSp macro="">
      <xdr:nvCxnSpPr>
        <xdr:cNvPr id="567" name="直線コネクタ 566"/>
        <xdr:cNvCxnSpPr/>
      </xdr:nvCxnSpPr>
      <xdr:spPr>
        <a:xfrm flipV="1">
          <a:off x="16317595" y="8748084"/>
          <a:ext cx="1269" cy="1254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62478</xdr:rowOff>
    </xdr:from>
    <xdr:ext cx="534377" cy="259045"/>
    <xdr:sp macro="" textlink="">
      <xdr:nvSpPr>
        <xdr:cNvPr id="568" name="教育費最小値テキスト"/>
        <xdr:cNvSpPr txBox="1"/>
      </xdr:nvSpPr>
      <xdr:spPr>
        <a:xfrm>
          <a:off x="16370300" y="10006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32,409</a:t>
          </a:r>
          <a:endParaRPr kumimoji="1" lang="ja-JP" altLang="en-US" sz="1000" b="1">
            <a:latin typeface="ＭＳ Ｐゴシック"/>
          </a:endParaRPr>
        </a:p>
      </xdr:txBody>
    </xdr:sp>
    <xdr:clientData/>
  </xdr:oneCellAnchor>
  <xdr:twoCellAnchor>
    <xdr:from>
      <xdr:col>23</xdr:col>
      <xdr:colOff>428625</xdr:colOff>
      <xdr:row>58</xdr:row>
      <xdr:rowOff>58651</xdr:rowOff>
    </xdr:from>
    <xdr:to>
      <xdr:col>23</xdr:col>
      <xdr:colOff>606425</xdr:colOff>
      <xdr:row>58</xdr:row>
      <xdr:rowOff>58651</xdr:rowOff>
    </xdr:to>
    <xdr:cxnSp macro="">
      <xdr:nvCxnSpPr>
        <xdr:cNvPr id="569" name="直線コネクタ 568"/>
        <xdr:cNvCxnSpPr/>
      </xdr:nvCxnSpPr>
      <xdr:spPr>
        <a:xfrm>
          <a:off x="16230600" y="10002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122261</xdr:rowOff>
    </xdr:from>
    <xdr:ext cx="599010" cy="259045"/>
    <xdr:sp macro="" textlink="">
      <xdr:nvSpPr>
        <xdr:cNvPr id="570" name="教育費最大値テキスト"/>
        <xdr:cNvSpPr txBox="1"/>
      </xdr:nvSpPr>
      <xdr:spPr>
        <a:xfrm>
          <a:off x="16370300" y="852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224,506</a:t>
          </a:r>
          <a:endParaRPr kumimoji="1" lang="ja-JP" altLang="en-US" sz="1000" b="1">
            <a:latin typeface="ＭＳ Ｐゴシック"/>
          </a:endParaRPr>
        </a:p>
      </xdr:txBody>
    </xdr:sp>
    <xdr:clientData/>
  </xdr:oneCellAnchor>
  <xdr:twoCellAnchor>
    <xdr:from>
      <xdr:col>23</xdr:col>
      <xdr:colOff>428625</xdr:colOff>
      <xdr:row>51</xdr:row>
      <xdr:rowOff>4134</xdr:rowOff>
    </xdr:from>
    <xdr:to>
      <xdr:col>23</xdr:col>
      <xdr:colOff>606425</xdr:colOff>
      <xdr:row>51</xdr:row>
      <xdr:rowOff>4134</xdr:rowOff>
    </xdr:to>
    <xdr:cxnSp macro="">
      <xdr:nvCxnSpPr>
        <xdr:cNvPr id="571" name="直線コネクタ 570"/>
        <xdr:cNvCxnSpPr/>
      </xdr:nvCxnSpPr>
      <xdr:spPr>
        <a:xfrm>
          <a:off x="16230600" y="874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51807</xdr:rowOff>
    </xdr:from>
    <xdr:to>
      <xdr:col>23</xdr:col>
      <xdr:colOff>517525</xdr:colOff>
      <xdr:row>58</xdr:row>
      <xdr:rowOff>4558</xdr:rowOff>
    </xdr:to>
    <xdr:cxnSp macro="">
      <xdr:nvCxnSpPr>
        <xdr:cNvPr id="572" name="直線コネクタ 571"/>
        <xdr:cNvCxnSpPr/>
      </xdr:nvCxnSpPr>
      <xdr:spPr>
        <a:xfrm flipV="1">
          <a:off x="15481300" y="9310107"/>
          <a:ext cx="838200" cy="638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64068</xdr:rowOff>
    </xdr:from>
    <xdr:ext cx="534377" cy="259045"/>
    <xdr:sp macro="" textlink="">
      <xdr:nvSpPr>
        <xdr:cNvPr id="573" name="教育費平均値テキスト"/>
        <xdr:cNvSpPr txBox="1"/>
      </xdr:nvSpPr>
      <xdr:spPr>
        <a:xfrm>
          <a:off x="16370300" y="96652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72,999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85641</xdr:rowOff>
    </xdr:from>
    <xdr:to>
      <xdr:col>23</xdr:col>
      <xdr:colOff>568325</xdr:colOff>
      <xdr:row>57</xdr:row>
      <xdr:rowOff>15791</xdr:rowOff>
    </xdr:to>
    <xdr:sp macro="" textlink="">
      <xdr:nvSpPr>
        <xdr:cNvPr id="574" name="フローチャート : 判断 573"/>
        <xdr:cNvSpPr/>
      </xdr:nvSpPr>
      <xdr:spPr>
        <a:xfrm>
          <a:off x="16268700" y="9686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169522</xdr:rowOff>
    </xdr:from>
    <xdr:to>
      <xdr:col>22</xdr:col>
      <xdr:colOff>365125</xdr:colOff>
      <xdr:row>58</xdr:row>
      <xdr:rowOff>4558</xdr:rowOff>
    </xdr:to>
    <xdr:cxnSp macro="">
      <xdr:nvCxnSpPr>
        <xdr:cNvPr id="575" name="直線コネクタ 574"/>
        <xdr:cNvCxnSpPr/>
      </xdr:nvCxnSpPr>
      <xdr:spPr>
        <a:xfrm>
          <a:off x="14592300" y="9942172"/>
          <a:ext cx="889000" cy="6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52625</xdr:rowOff>
    </xdr:from>
    <xdr:to>
      <xdr:col>22</xdr:col>
      <xdr:colOff>415925</xdr:colOff>
      <xdr:row>56</xdr:row>
      <xdr:rowOff>154225</xdr:rowOff>
    </xdr:to>
    <xdr:sp macro="" textlink="">
      <xdr:nvSpPr>
        <xdr:cNvPr id="576" name="フローチャート : 判断 575"/>
        <xdr:cNvSpPr/>
      </xdr:nvSpPr>
      <xdr:spPr>
        <a:xfrm>
          <a:off x="15430500" y="965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170752</xdr:rowOff>
    </xdr:from>
    <xdr:ext cx="534377" cy="259045"/>
    <xdr:sp macro="" textlink="">
      <xdr:nvSpPr>
        <xdr:cNvPr id="577" name="テキスト ボックス 576"/>
        <xdr:cNvSpPr txBox="1"/>
      </xdr:nvSpPr>
      <xdr:spPr>
        <a:xfrm>
          <a:off x="15214111" y="9429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78,054</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169522</xdr:rowOff>
    </xdr:from>
    <xdr:to>
      <xdr:col>21</xdr:col>
      <xdr:colOff>161925</xdr:colOff>
      <xdr:row>58</xdr:row>
      <xdr:rowOff>10345</xdr:rowOff>
    </xdr:to>
    <xdr:cxnSp macro="">
      <xdr:nvCxnSpPr>
        <xdr:cNvPr id="578" name="直線コネクタ 577"/>
        <xdr:cNvCxnSpPr/>
      </xdr:nvCxnSpPr>
      <xdr:spPr>
        <a:xfrm flipV="1">
          <a:off x="13703300" y="9942172"/>
          <a:ext cx="889000" cy="12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136331</xdr:rowOff>
    </xdr:from>
    <xdr:to>
      <xdr:col>21</xdr:col>
      <xdr:colOff>212725</xdr:colOff>
      <xdr:row>57</xdr:row>
      <xdr:rowOff>66481</xdr:rowOff>
    </xdr:to>
    <xdr:sp macro="" textlink="">
      <xdr:nvSpPr>
        <xdr:cNvPr id="579" name="フローチャート : 判断 578"/>
        <xdr:cNvSpPr/>
      </xdr:nvSpPr>
      <xdr:spPr>
        <a:xfrm>
          <a:off x="14541500" y="9737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83008</xdr:rowOff>
    </xdr:from>
    <xdr:ext cx="534377" cy="259045"/>
    <xdr:sp macro="" textlink="">
      <xdr:nvSpPr>
        <xdr:cNvPr id="580" name="テキスト ボックス 579"/>
        <xdr:cNvSpPr txBox="1"/>
      </xdr:nvSpPr>
      <xdr:spPr>
        <a:xfrm>
          <a:off x="14325111" y="951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65,238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63471</xdr:rowOff>
    </xdr:from>
    <xdr:to>
      <xdr:col>19</xdr:col>
      <xdr:colOff>644525</xdr:colOff>
      <xdr:row>58</xdr:row>
      <xdr:rowOff>10345</xdr:rowOff>
    </xdr:to>
    <xdr:cxnSp macro="">
      <xdr:nvCxnSpPr>
        <xdr:cNvPr id="581" name="直線コネクタ 580"/>
        <xdr:cNvCxnSpPr/>
      </xdr:nvCxnSpPr>
      <xdr:spPr>
        <a:xfrm>
          <a:off x="12814300" y="9836121"/>
          <a:ext cx="889000" cy="118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103112</xdr:rowOff>
    </xdr:from>
    <xdr:to>
      <xdr:col>20</xdr:col>
      <xdr:colOff>9525</xdr:colOff>
      <xdr:row>57</xdr:row>
      <xdr:rowOff>33262</xdr:rowOff>
    </xdr:to>
    <xdr:sp macro="" textlink="">
      <xdr:nvSpPr>
        <xdr:cNvPr id="582" name="フローチャート : 判断 581"/>
        <xdr:cNvSpPr/>
      </xdr:nvSpPr>
      <xdr:spPr>
        <a:xfrm>
          <a:off x="13652500" y="9704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49789</xdr:rowOff>
    </xdr:from>
    <xdr:ext cx="534377" cy="259045"/>
    <xdr:sp macro="" textlink="">
      <xdr:nvSpPr>
        <xdr:cNvPr id="583" name="テキスト ボックス 582"/>
        <xdr:cNvSpPr txBox="1"/>
      </xdr:nvSpPr>
      <xdr:spPr>
        <a:xfrm>
          <a:off x="13436111" y="9479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70,324</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121988</xdr:rowOff>
    </xdr:from>
    <xdr:to>
      <xdr:col>18</xdr:col>
      <xdr:colOff>492125</xdr:colOff>
      <xdr:row>57</xdr:row>
      <xdr:rowOff>52138</xdr:rowOff>
    </xdr:to>
    <xdr:sp macro="" textlink="">
      <xdr:nvSpPr>
        <xdr:cNvPr id="584" name="フローチャート : 判断 583"/>
        <xdr:cNvSpPr/>
      </xdr:nvSpPr>
      <xdr:spPr>
        <a:xfrm>
          <a:off x="12763500" y="9723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68665</xdr:rowOff>
    </xdr:from>
    <xdr:ext cx="534377" cy="259045"/>
    <xdr:sp macro="" textlink="">
      <xdr:nvSpPr>
        <xdr:cNvPr id="585" name="テキスト ボックス 584"/>
        <xdr:cNvSpPr txBox="1"/>
      </xdr:nvSpPr>
      <xdr:spPr>
        <a:xfrm>
          <a:off x="12547111" y="9498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67,434</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6" name="テキスト ボックス 58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7" name="テキスト ボックス 58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8" name="テキスト ボックス 58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9" name="テキスト ボックス 58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0" name="テキスト ボックス 58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54</xdr:row>
      <xdr:rowOff>1007</xdr:rowOff>
    </xdr:from>
    <xdr:to>
      <xdr:col>23</xdr:col>
      <xdr:colOff>568325</xdr:colOff>
      <xdr:row>54</xdr:row>
      <xdr:rowOff>102607</xdr:rowOff>
    </xdr:to>
    <xdr:sp macro="" textlink="">
      <xdr:nvSpPr>
        <xdr:cNvPr id="591" name="円/楕円 590"/>
        <xdr:cNvSpPr/>
      </xdr:nvSpPr>
      <xdr:spPr>
        <a:xfrm>
          <a:off x="16268700" y="925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23884</xdr:rowOff>
    </xdr:from>
    <xdr:ext cx="599010" cy="259045"/>
    <xdr:sp macro="" textlink="">
      <xdr:nvSpPr>
        <xdr:cNvPr id="592" name="教育費該当値テキスト"/>
        <xdr:cNvSpPr txBox="1"/>
      </xdr:nvSpPr>
      <xdr:spPr>
        <a:xfrm>
          <a:off x="16370300" y="9110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138,457</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125208</xdr:rowOff>
    </xdr:from>
    <xdr:to>
      <xdr:col>22</xdr:col>
      <xdr:colOff>415925</xdr:colOff>
      <xdr:row>58</xdr:row>
      <xdr:rowOff>55358</xdr:rowOff>
    </xdr:to>
    <xdr:sp macro="" textlink="">
      <xdr:nvSpPr>
        <xdr:cNvPr id="593" name="円/楕円 592"/>
        <xdr:cNvSpPr/>
      </xdr:nvSpPr>
      <xdr:spPr>
        <a:xfrm>
          <a:off x="15430500" y="9897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46485</xdr:rowOff>
    </xdr:from>
    <xdr:ext cx="534377" cy="259045"/>
    <xdr:sp macro="" textlink="">
      <xdr:nvSpPr>
        <xdr:cNvPr id="594" name="テキスト ボックス 593"/>
        <xdr:cNvSpPr txBox="1"/>
      </xdr:nvSpPr>
      <xdr:spPr>
        <a:xfrm>
          <a:off x="15214111" y="9990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40,691</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118722</xdr:rowOff>
    </xdr:from>
    <xdr:to>
      <xdr:col>21</xdr:col>
      <xdr:colOff>212725</xdr:colOff>
      <xdr:row>58</xdr:row>
      <xdr:rowOff>48872</xdr:rowOff>
    </xdr:to>
    <xdr:sp macro="" textlink="">
      <xdr:nvSpPr>
        <xdr:cNvPr id="595" name="円/楕円 594"/>
        <xdr:cNvSpPr/>
      </xdr:nvSpPr>
      <xdr:spPr>
        <a:xfrm>
          <a:off x="14541500" y="989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39999</xdr:rowOff>
    </xdr:from>
    <xdr:ext cx="534377" cy="259045"/>
    <xdr:sp macro="" textlink="">
      <xdr:nvSpPr>
        <xdr:cNvPr id="596" name="テキスト ボックス 595"/>
        <xdr:cNvSpPr txBox="1"/>
      </xdr:nvSpPr>
      <xdr:spPr>
        <a:xfrm>
          <a:off x="14325111" y="998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41,684</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130995</xdr:rowOff>
    </xdr:from>
    <xdr:to>
      <xdr:col>20</xdr:col>
      <xdr:colOff>9525</xdr:colOff>
      <xdr:row>58</xdr:row>
      <xdr:rowOff>61145</xdr:rowOff>
    </xdr:to>
    <xdr:sp macro="" textlink="">
      <xdr:nvSpPr>
        <xdr:cNvPr id="597" name="円/楕円 596"/>
        <xdr:cNvSpPr/>
      </xdr:nvSpPr>
      <xdr:spPr>
        <a:xfrm>
          <a:off x="13652500" y="990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52272</xdr:rowOff>
    </xdr:from>
    <xdr:ext cx="534377" cy="259045"/>
    <xdr:sp macro="" textlink="">
      <xdr:nvSpPr>
        <xdr:cNvPr id="598" name="テキスト ボックス 597"/>
        <xdr:cNvSpPr txBox="1"/>
      </xdr:nvSpPr>
      <xdr:spPr>
        <a:xfrm>
          <a:off x="13436111" y="999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39,805</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12671</xdr:rowOff>
    </xdr:from>
    <xdr:to>
      <xdr:col>18</xdr:col>
      <xdr:colOff>492125</xdr:colOff>
      <xdr:row>57</xdr:row>
      <xdr:rowOff>114271</xdr:rowOff>
    </xdr:to>
    <xdr:sp macro="" textlink="">
      <xdr:nvSpPr>
        <xdr:cNvPr id="599" name="円/楕円 598"/>
        <xdr:cNvSpPr/>
      </xdr:nvSpPr>
      <xdr:spPr>
        <a:xfrm>
          <a:off x="12763500" y="978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105398</xdr:rowOff>
    </xdr:from>
    <xdr:ext cx="534377" cy="259045"/>
    <xdr:sp macro="" textlink="">
      <xdr:nvSpPr>
        <xdr:cNvPr id="600" name="テキスト ボックス 599"/>
        <xdr:cNvSpPr txBox="1"/>
      </xdr:nvSpPr>
      <xdr:spPr>
        <a:xfrm>
          <a:off x="12547111" y="987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57,921</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1" name="正方形/長方形 60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2" name="正方形/長方形 60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3" name="正方形/長方形 60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48/72</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4" name="正方形/長方形 60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5" name="正方形/長方形 60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6" name="正方形/長方形 60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7" name="正方形/長方形 60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8" name="正方形/長方形 60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9" name="テキスト ボックス 60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0" name="直線コネクタ 60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611" name="直線コネクタ 61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612" name="テキスト ボックス 61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615" name="直線コネクタ 61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616" name="テキスト ボックス 61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21325</xdr:rowOff>
    </xdr:from>
    <xdr:to>
      <xdr:col>23</xdr:col>
      <xdr:colOff>516889</xdr:colOff>
      <xdr:row>78</xdr:row>
      <xdr:rowOff>25400</xdr:rowOff>
    </xdr:to>
    <xdr:cxnSp macro="">
      <xdr:nvCxnSpPr>
        <xdr:cNvPr id="620" name="直線コネクタ 619"/>
        <xdr:cNvCxnSpPr/>
      </xdr:nvCxnSpPr>
      <xdr:spPr>
        <a:xfrm flipV="1">
          <a:off x="16317595" y="12194275"/>
          <a:ext cx="1269" cy="12042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43394</xdr:rowOff>
    </xdr:from>
    <xdr:ext cx="249299" cy="259045"/>
    <xdr:sp macro="" textlink="">
      <xdr:nvSpPr>
        <xdr:cNvPr id="621" name="災害復旧費最小値テキスト"/>
        <xdr:cNvSpPr txBox="1"/>
      </xdr:nvSpPr>
      <xdr:spPr>
        <a:xfrm>
          <a:off x="16370300" y="13416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25400</xdr:rowOff>
    </xdr:from>
    <xdr:to>
      <xdr:col>23</xdr:col>
      <xdr:colOff>606425</xdr:colOff>
      <xdr:row>78</xdr:row>
      <xdr:rowOff>25400</xdr:rowOff>
    </xdr:to>
    <xdr:cxnSp macro="">
      <xdr:nvCxnSpPr>
        <xdr:cNvPr id="622" name="直線コネクタ 62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139452</xdr:rowOff>
    </xdr:from>
    <xdr:ext cx="599010" cy="259045"/>
    <xdr:sp macro="" textlink="">
      <xdr:nvSpPr>
        <xdr:cNvPr id="623" name="災害復旧費最大値テキスト"/>
        <xdr:cNvSpPr txBox="1"/>
      </xdr:nvSpPr>
      <xdr:spPr>
        <a:xfrm>
          <a:off x="16370300" y="11969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210,713</a:t>
          </a:r>
          <a:endParaRPr kumimoji="1" lang="ja-JP" altLang="en-US" sz="1000" b="1">
            <a:latin typeface="ＭＳ Ｐゴシック"/>
          </a:endParaRPr>
        </a:p>
      </xdr:txBody>
    </xdr:sp>
    <xdr:clientData/>
  </xdr:oneCellAnchor>
  <xdr:twoCellAnchor>
    <xdr:from>
      <xdr:col>23</xdr:col>
      <xdr:colOff>428625</xdr:colOff>
      <xdr:row>71</xdr:row>
      <xdr:rowOff>21325</xdr:rowOff>
    </xdr:from>
    <xdr:to>
      <xdr:col>23</xdr:col>
      <xdr:colOff>606425</xdr:colOff>
      <xdr:row>71</xdr:row>
      <xdr:rowOff>21325</xdr:rowOff>
    </xdr:to>
    <xdr:cxnSp macro="">
      <xdr:nvCxnSpPr>
        <xdr:cNvPr id="624" name="直線コネクタ 623"/>
        <xdr:cNvCxnSpPr/>
      </xdr:nvCxnSpPr>
      <xdr:spPr>
        <a:xfrm>
          <a:off x="16230600" y="12194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8958</xdr:rowOff>
    </xdr:from>
    <xdr:to>
      <xdr:col>23</xdr:col>
      <xdr:colOff>517525</xdr:colOff>
      <xdr:row>78</xdr:row>
      <xdr:rowOff>25400</xdr:rowOff>
    </xdr:to>
    <xdr:cxnSp macro="">
      <xdr:nvCxnSpPr>
        <xdr:cNvPr id="625" name="直線コネクタ 624"/>
        <xdr:cNvCxnSpPr/>
      </xdr:nvCxnSpPr>
      <xdr:spPr>
        <a:xfrm>
          <a:off x="15481300" y="13382058"/>
          <a:ext cx="838200" cy="16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132294</xdr:rowOff>
    </xdr:from>
    <xdr:ext cx="469744" cy="259045"/>
    <xdr:sp macro="" textlink="">
      <xdr:nvSpPr>
        <xdr:cNvPr id="626" name="災害復旧費平均値テキスト"/>
        <xdr:cNvSpPr txBox="1"/>
      </xdr:nvSpPr>
      <xdr:spPr>
        <a:xfrm>
          <a:off x="16370300" y="13162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6,410</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109417</xdr:rowOff>
    </xdr:from>
    <xdr:to>
      <xdr:col>23</xdr:col>
      <xdr:colOff>568325</xdr:colOff>
      <xdr:row>78</xdr:row>
      <xdr:rowOff>39567</xdr:rowOff>
    </xdr:to>
    <xdr:sp macro="" textlink="">
      <xdr:nvSpPr>
        <xdr:cNvPr id="627" name="フローチャート : 判断 626"/>
        <xdr:cNvSpPr/>
      </xdr:nvSpPr>
      <xdr:spPr>
        <a:xfrm>
          <a:off x="16268700" y="13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8958</xdr:rowOff>
    </xdr:from>
    <xdr:to>
      <xdr:col>22</xdr:col>
      <xdr:colOff>365125</xdr:colOff>
      <xdr:row>78</xdr:row>
      <xdr:rowOff>18514</xdr:rowOff>
    </xdr:to>
    <xdr:cxnSp macro="">
      <xdr:nvCxnSpPr>
        <xdr:cNvPr id="628" name="直線コネクタ 627"/>
        <xdr:cNvCxnSpPr/>
      </xdr:nvCxnSpPr>
      <xdr:spPr>
        <a:xfrm flipV="1">
          <a:off x="14592300" y="13382058"/>
          <a:ext cx="889000" cy="9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55119</xdr:rowOff>
    </xdr:from>
    <xdr:to>
      <xdr:col>22</xdr:col>
      <xdr:colOff>415925</xdr:colOff>
      <xdr:row>77</xdr:row>
      <xdr:rowOff>156719</xdr:rowOff>
    </xdr:to>
    <xdr:sp macro="" textlink="">
      <xdr:nvSpPr>
        <xdr:cNvPr id="629" name="フローチャート : 判断 628"/>
        <xdr:cNvSpPr/>
      </xdr:nvSpPr>
      <xdr:spPr>
        <a:xfrm>
          <a:off x="15430500" y="1325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1796</xdr:rowOff>
    </xdr:from>
    <xdr:ext cx="534377" cy="259045"/>
    <xdr:sp macro="" textlink="">
      <xdr:nvSpPr>
        <xdr:cNvPr id="630" name="テキスト ボックス 629"/>
        <xdr:cNvSpPr txBox="1"/>
      </xdr:nvSpPr>
      <xdr:spPr>
        <a:xfrm>
          <a:off x="15214111" y="13031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15,911</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14</xdr:rowOff>
    </xdr:from>
    <xdr:to>
      <xdr:col>21</xdr:col>
      <xdr:colOff>161925</xdr:colOff>
      <xdr:row>78</xdr:row>
      <xdr:rowOff>18514</xdr:rowOff>
    </xdr:to>
    <xdr:cxnSp macro="">
      <xdr:nvCxnSpPr>
        <xdr:cNvPr id="631" name="直線コネクタ 630"/>
        <xdr:cNvCxnSpPr/>
      </xdr:nvCxnSpPr>
      <xdr:spPr>
        <a:xfrm>
          <a:off x="13703300" y="13373114"/>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46478</xdr:rowOff>
    </xdr:from>
    <xdr:to>
      <xdr:col>21</xdr:col>
      <xdr:colOff>212725</xdr:colOff>
      <xdr:row>77</xdr:row>
      <xdr:rowOff>148078</xdr:rowOff>
    </xdr:to>
    <xdr:sp macro="" textlink="">
      <xdr:nvSpPr>
        <xdr:cNvPr id="632" name="フローチャート : 判断 631"/>
        <xdr:cNvSpPr/>
      </xdr:nvSpPr>
      <xdr:spPr>
        <a:xfrm>
          <a:off x="14541500" y="1324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164605</xdr:rowOff>
    </xdr:from>
    <xdr:ext cx="534377" cy="259045"/>
    <xdr:sp macro="" textlink="">
      <xdr:nvSpPr>
        <xdr:cNvPr id="633" name="テキスト ボックス 632"/>
        <xdr:cNvSpPr txBox="1"/>
      </xdr:nvSpPr>
      <xdr:spPr>
        <a:xfrm>
          <a:off x="14325111" y="13023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17,423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132397</xdr:rowOff>
    </xdr:from>
    <xdr:to>
      <xdr:col>19</xdr:col>
      <xdr:colOff>644525</xdr:colOff>
      <xdr:row>78</xdr:row>
      <xdr:rowOff>14</xdr:rowOff>
    </xdr:to>
    <xdr:cxnSp macro="">
      <xdr:nvCxnSpPr>
        <xdr:cNvPr id="634" name="直線コネクタ 633"/>
        <xdr:cNvCxnSpPr/>
      </xdr:nvCxnSpPr>
      <xdr:spPr>
        <a:xfrm>
          <a:off x="12814300" y="13334047"/>
          <a:ext cx="889000" cy="3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67058</xdr:rowOff>
    </xdr:from>
    <xdr:to>
      <xdr:col>20</xdr:col>
      <xdr:colOff>9525</xdr:colOff>
      <xdr:row>77</xdr:row>
      <xdr:rowOff>168658</xdr:rowOff>
    </xdr:to>
    <xdr:sp macro="" textlink="">
      <xdr:nvSpPr>
        <xdr:cNvPr id="635" name="フローチャート : 判断 634"/>
        <xdr:cNvSpPr/>
      </xdr:nvSpPr>
      <xdr:spPr>
        <a:xfrm>
          <a:off x="13652500" y="13268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13735</xdr:rowOff>
    </xdr:from>
    <xdr:ext cx="534377" cy="259045"/>
    <xdr:sp macro="" textlink="">
      <xdr:nvSpPr>
        <xdr:cNvPr id="636" name="テキスト ボックス 635"/>
        <xdr:cNvSpPr txBox="1"/>
      </xdr:nvSpPr>
      <xdr:spPr>
        <a:xfrm>
          <a:off x="13436111" y="13043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13,822</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8472</xdr:rowOff>
    </xdr:from>
    <xdr:to>
      <xdr:col>18</xdr:col>
      <xdr:colOff>492125</xdr:colOff>
      <xdr:row>77</xdr:row>
      <xdr:rowOff>110072</xdr:rowOff>
    </xdr:to>
    <xdr:sp macro="" textlink="">
      <xdr:nvSpPr>
        <xdr:cNvPr id="637" name="フローチャート : 判断 636"/>
        <xdr:cNvSpPr/>
      </xdr:nvSpPr>
      <xdr:spPr>
        <a:xfrm>
          <a:off x="12763500" y="13210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126599</xdr:rowOff>
    </xdr:from>
    <xdr:ext cx="534377" cy="259045"/>
    <xdr:sp macro="" textlink="">
      <xdr:nvSpPr>
        <xdr:cNvPr id="638" name="テキスト ボックス 637"/>
        <xdr:cNvSpPr txBox="1"/>
      </xdr:nvSpPr>
      <xdr:spPr>
        <a:xfrm>
          <a:off x="12547111" y="1298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146050</xdr:rowOff>
    </xdr:from>
    <xdr:to>
      <xdr:col>23</xdr:col>
      <xdr:colOff>568325</xdr:colOff>
      <xdr:row>78</xdr:row>
      <xdr:rowOff>76200</xdr:rowOff>
    </xdr:to>
    <xdr:sp macro="" textlink="">
      <xdr:nvSpPr>
        <xdr:cNvPr id="644" name="円/楕円 643"/>
        <xdr:cNvSpPr/>
      </xdr:nvSpPr>
      <xdr:spPr>
        <a:xfrm>
          <a:off x="16268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87844</xdr:rowOff>
    </xdr:from>
    <xdr:ext cx="249299" cy="259045"/>
    <xdr:sp macro="" textlink="">
      <xdr:nvSpPr>
        <xdr:cNvPr id="645" name="災害復旧費該当値テキスト"/>
        <xdr:cNvSpPr txBox="1"/>
      </xdr:nvSpPr>
      <xdr:spPr>
        <a:xfrm>
          <a:off x="16370300" y="13289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129608</xdr:rowOff>
    </xdr:from>
    <xdr:to>
      <xdr:col>22</xdr:col>
      <xdr:colOff>415925</xdr:colOff>
      <xdr:row>78</xdr:row>
      <xdr:rowOff>59758</xdr:rowOff>
    </xdr:to>
    <xdr:sp macro="" textlink="">
      <xdr:nvSpPr>
        <xdr:cNvPr id="646" name="円/楕円 645"/>
        <xdr:cNvSpPr/>
      </xdr:nvSpPr>
      <xdr:spPr>
        <a:xfrm>
          <a:off x="15430500" y="1333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50885</xdr:rowOff>
    </xdr:from>
    <xdr:ext cx="469744" cy="259045"/>
    <xdr:sp macro="" textlink="">
      <xdr:nvSpPr>
        <xdr:cNvPr id="647" name="テキスト ボックス 646"/>
        <xdr:cNvSpPr txBox="1"/>
      </xdr:nvSpPr>
      <xdr:spPr>
        <a:xfrm>
          <a:off x="15246427" y="13423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139164</xdr:rowOff>
    </xdr:from>
    <xdr:to>
      <xdr:col>21</xdr:col>
      <xdr:colOff>212725</xdr:colOff>
      <xdr:row>78</xdr:row>
      <xdr:rowOff>69314</xdr:rowOff>
    </xdr:to>
    <xdr:sp macro="" textlink="">
      <xdr:nvSpPr>
        <xdr:cNvPr id="648" name="円/楕円 647"/>
        <xdr:cNvSpPr/>
      </xdr:nvSpPr>
      <xdr:spPr>
        <a:xfrm>
          <a:off x="14541500" y="1334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60441</xdr:rowOff>
    </xdr:from>
    <xdr:ext cx="469744" cy="259045"/>
    <xdr:sp macro="" textlink="">
      <xdr:nvSpPr>
        <xdr:cNvPr id="649" name="テキスト ボックス 648"/>
        <xdr:cNvSpPr txBox="1"/>
      </xdr:nvSpPr>
      <xdr:spPr>
        <a:xfrm>
          <a:off x="14357427" y="13433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120664</xdr:rowOff>
    </xdr:from>
    <xdr:to>
      <xdr:col>20</xdr:col>
      <xdr:colOff>9525</xdr:colOff>
      <xdr:row>78</xdr:row>
      <xdr:rowOff>50814</xdr:rowOff>
    </xdr:to>
    <xdr:sp macro="" textlink="">
      <xdr:nvSpPr>
        <xdr:cNvPr id="650" name="円/楕円 649"/>
        <xdr:cNvSpPr/>
      </xdr:nvSpPr>
      <xdr:spPr>
        <a:xfrm>
          <a:off x="13652500" y="1332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41941</xdr:rowOff>
    </xdr:from>
    <xdr:ext cx="469744" cy="259045"/>
    <xdr:sp macro="" textlink="">
      <xdr:nvSpPr>
        <xdr:cNvPr id="651" name="テキスト ボックス 650"/>
        <xdr:cNvSpPr txBox="1"/>
      </xdr:nvSpPr>
      <xdr:spPr>
        <a:xfrm>
          <a:off x="13468427" y="134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4,442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81597</xdr:rowOff>
    </xdr:from>
    <xdr:to>
      <xdr:col>18</xdr:col>
      <xdr:colOff>492125</xdr:colOff>
      <xdr:row>78</xdr:row>
      <xdr:rowOff>11747</xdr:rowOff>
    </xdr:to>
    <xdr:sp macro="" textlink="">
      <xdr:nvSpPr>
        <xdr:cNvPr id="652" name="円/楕円 651"/>
        <xdr:cNvSpPr/>
      </xdr:nvSpPr>
      <xdr:spPr>
        <a:xfrm>
          <a:off x="12763500" y="13283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2874</xdr:rowOff>
    </xdr:from>
    <xdr:ext cx="534377" cy="259045"/>
    <xdr:sp macro="" textlink="">
      <xdr:nvSpPr>
        <xdr:cNvPr id="653" name="テキスト ボックス 652"/>
        <xdr:cNvSpPr txBox="1"/>
      </xdr:nvSpPr>
      <xdr:spPr>
        <a:xfrm>
          <a:off x="12547111" y="13375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11,278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69/72</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7" name="テキスト ボックス 66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69" name="テキスト ボックス 668"/>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122726</xdr:rowOff>
    </xdr:from>
    <xdr:to>
      <xdr:col>23</xdr:col>
      <xdr:colOff>516889</xdr:colOff>
      <xdr:row>97</xdr:row>
      <xdr:rowOff>92066</xdr:rowOff>
    </xdr:to>
    <xdr:cxnSp macro="">
      <xdr:nvCxnSpPr>
        <xdr:cNvPr id="673" name="直線コネクタ 672"/>
        <xdr:cNvCxnSpPr/>
      </xdr:nvCxnSpPr>
      <xdr:spPr>
        <a:xfrm flipV="1">
          <a:off x="16317595" y="15553226"/>
          <a:ext cx="1269" cy="1169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95893</xdr:rowOff>
    </xdr:from>
    <xdr:ext cx="534377" cy="259045"/>
    <xdr:sp macro="" textlink="">
      <xdr:nvSpPr>
        <xdr:cNvPr id="674" name="公債費最小値テキスト"/>
        <xdr:cNvSpPr txBox="1"/>
      </xdr:nvSpPr>
      <xdr:spPr>
        <a:xfrm>
          <a:off x="16370300" y="1672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18,335</a:t>
          </a:r>
          <a:endParaRPr kumimoji="1" lang="ja-JP" altLang="en-US" sz="1000" b="1">
            <a:latin typeface="ＭＳ Ｐゴシック"/>
          </a:endParaRPr>
        </a:p>
      </xdr:txBody>
    </xdr:sp>
    <xdr:clientData/>
  </xdr:oneCellAnchor>
  <xdr:twoCellAnchor>
    <xdr:from>
      <xdr:col>23</xdr:col>
      <xdr:colOff>428625</xdr:colOff>
      <xdr:row>97</xdr:row>
      <xdr:rowOff>92066</xdr:rowOff>
    </xdr:from>
    <xdr:to>
      <xdr:col>23</xdr:col>
      <xdr:colOff>606425</xdr:colOff>
      <xdr:row>97</xdr:row>
      <xdr:rowOff>92066</xdr:rowOff>
    </xdr:to>
    <xdr:cxnSp macro="">
      <xdr:nvCxnSpPr>
        <xdr:cNvPr id="675" name="直線コネクタ 674"/>
        <xdr:cNvCxnSpPr/>
      </xdr:nvCxnSpPr>
      <xdr:spPr>
        <a:xfrm>
          <a:off x="16230600" y="1672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69403</xdr:rowOff>
    </xdr:from>
    <xdr:ext cx="599010" cy="259045"/>
    <xdr:sp macro="" textlink="">
      <xdr:nvSpPr>
        <xdr:cNvPr id="676" name="公債費最大値テキスト"/>
        <xdr:cNvSpPr txBox="1"/>
      </xdr:nvSpPr>
      <xdr:spPr>
        <a:xfrm>
          <a:off x="16370300" y="15328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222,970</a:t>
          </a:r>
          <a:endParaRPr kumimoji="1" lang="ja-JP" altLang="en-US" sz="1000" b="1">
            <a:latin typeface="ＭＳ Ｐゴシック"/>
          </a:endParaRPr>
        </a:p>
      </xdr:txBody>
    </xdr:sp>
    <xdr:clientData/>
  </xdr:oneCellAnchor>
  <xdr:twoCellAnchor>
    <xdr:from>
      <xdr:col>23</xdr:col>
      <xdr:colOff>428625</xdr:colOff>
      <xdr:row>90</xdr:row>
      <xdr:rowOff>122726</xdr:rowOff>
    </xdr:from>
    <xdr:to>
      <xdr:col>23</xdr:col>
      <xdr:colOff>606425</xdr:colOff>
      <xdr:row>90</xdr:row>
      <xdr:rowOff>122726</xdr:rowOff>
    </xdr:to>
    <xdr:cxnSp macro="">
      <xdr:nvCxnSpPr>
        <xdr:cNvPr id="677" name="直線コネクタ 676"/>
        <xdr:cNvCxnSpPr/>
      </xdr:nvCxnSpPr>
      <xdr:spPr>
        <a:xfrm>
          <a:off x="16230600" y="15553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55838</xdr:rowOff>
    </xdr:from>
    <xdr:to>
      <xdr:col>23</xdr:col>
      <xdr:colOff>517525</xdr:colOff>
      <xdr:row>97</xdr:row>
      <xdr:rowOff>68107</xdr:rowOff>
    </xdr:to>
    <xdr:cxnSp macro="">
      <xdr:nvCxnSpPr>
        <xdr:cNvPr id="678" name="直線コネクタ 677"/>
        <xdr:cNvCxnSpPr/>
      </xdr:nvCxnSpPr>
      <xdr:spPr>
        <a:xfrm flipV="1">
          <a:off x="15481300" y="16686488"/>
          <a:ext cx="838200" cy="1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120561</xdr:rowOff>
    </xdr:from>
    <xdr:ext cx="534377" cy="259045"/>
    <xdr:sp macro="" textlink="">
      <xdr:nvSpPr>
        <xdr:cNvPr id="679" name="公債費平均値テキスト"/>
        <xdr:cNvSpPr txBox="1"/>
      </xdr:nvSpPr>
      <xdr:spPr>
        <a:xfrm>
          <a:off x="16370300" y="16236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68,463</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97684</xdr:rowOff>
    </xdr:from>
    <xdr:to>
      <xdr:col>23</xdr:col>
      <xdr:colOff>568325</xdr:colOff>
      <xdr:row>96</xdr:row>
      <xdr:rowOff>27834</xdr:rowOff>
    </xdr:to>
    <xdr:sp macro="" textlink="">
      <xdr:nvSpPr>
        <xdr:cNvPr id="680" name="フローチャート : 判断 679"/>
        <xdr:cNvSpPr/>
      </xdr:nvSpPr>
      <xdr:spPr>
        <a:xfrm>
          <a:off x="16268700" y="1638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59244</xdr:rowOff>
    </xdr:from>
    <xdr:to>
      <xdr:col>22</xdr:col>
      <xdr:colOff>365125</xdr:colOff>
      <xdr:row>97</xdr:row>
      <xdr:rowOff>68107</xdr:rowOff>
    </xdr:to>
    <xdr:cxnSp macro="">
      <xdr:nvCxnSpPr>
        <xdr:cNvPr id="681" name="直線コネクタ 680"/>
        <xdr:cNvCxnSpPr/>
      </xdr:nvCxnSpPr>
      <xdr:spPr>
        <a:xfrm>
          <a:off x="14592300" y="16689894"/>
          <a:ext cx="889000" cy="8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63931</xdr:rowOff>
    </xdr:from>
    <xdr:to>
      <xdr:col>22</xdr:col>
      <xdr:colOff>415925</xdr:colOff>
      <xdr:row>96</xdr:row>
      <xdr:rowOff>165531</xdr:rowOff>
    </xdr:to>
    <xdr:sp macro="" textlink="">
      <xdr:nvSpPr>
        <xdr:cNvPr id="682" name="フローチャート : 判断 681"/>
        <xdr:cNvSpPr/>
      </xdr:nvSpPr>
      <xdr:spPr>
        <a:xfrm>
          <a:off x="15430500" y="1652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10608</xdr:rowOff>
    </xdr:from>
    <xdr:ext cx="534377" cy="259045"/>
    <xdr:sp macro="" textlink="">
      <xdr:nvSpPr>
        <xdr:cNvPr id="683" name="テキスト ボックス 682"/>
        <xdr:cNvSpPr txBox="1"/>
      </xdr:nvSpPr>
      <xdr:spPr>
        <a:xfrm>
          <a:off x="15214111" y="1629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44,369</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50529</xdr:rowOff>
    </xdr:from>
    <xdr:to>
      <xdr:col>21</xdr:col>
      <xdr:colOff>161925</xdr:colOff>
      <xdr:row>97</xdr:row>
      <xdr:rowOff>59244</xdr:rowOff>
    </xdr:to>
    <xdr:cxnSp macro="">
      <xdr:nvCxnSpPr>
        <xdr:cNvPr id="684" name="直線コネクタ 683"/>
        <xdr:cNvCxnSpPr/>
      </xdr:nvCxnSpPr>
      <xdr:spPr>
        <a:xfrm>
          <a:off x="13703300" y="16681179"/>
          <a:ext cx="889000" cy="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50107</xdr:rowOff>
    </xdr:from>
    <xdr:to>
      <xdr:col>21</xdr:col>
      <xdr:colOff>212725</xdr:colOff>
      <xdr:row>96</xdr:row>
      <xdr:rowOff>151707</xdr:rowOff>
    </xdr:to>
    <xdr:sp macro="" textlink="">
      <xdr:nvSpPr>
        <xdr:cNvPr id="685" name="フローチャート : 判断 684"/>
        <xdr:cNvSpPr/>
      </xdr:nvSpPr>
      <xdr:spPr>
        <a:xfrm>
          <a:off x="14541500" y="165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168234</xdr:rowOff>
    </xdr:from>
    <xdr:ext cx="534377" cy="259045"/>
    <xdr:sp macro="" textlink="">
      <xdr:nvSpPr>
        <xdr:cNvPr id="686" name="テキスト ボックス 685"/>
        <xdr:cNvSpPr txBox="1"/>
      </xdr:nvSpPr>
      <xdr:spPr>
        <a:xfrm>
          <a:off x="14325111" y="162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46,788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44300</xdr:rowOff>
    </xdr:from>
    <xdr:to>
      <xdr:col>19</xdr:col>
      <xdr:colOff>644525</xdr:colOff>
      <xdr:row>97</xdr:row>
      <xdr:rowOff>50529</xdr:rowOff>
    </xdr:to>
    <xdr:cxnSp macro="">
      <xdr:nvCxnSpPr>
        <xdr:cNvPr id="687" name="直線コネクタ 686"/>
        <xdr:cNvCxnSpPr/>
      </xdr:nvCxnSpPr>
      <xdr:spPr>
        <a:xfrm>
          <a:off x="12814300" y="16674950"/>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43380</xdr:rowOff>
    </xdr:from>
    <xdr:to>
      <xdr:col>20</xdr:col>
      <xdr:colOff>9525</xdr:colOff>
      <xdr:row>96</xdr:row>
      <xdr:rowOff>144980</xdr:rowOff>
    </xdr:to>
    <xdr:sp macro="" textlink="">
      <xdr:nvSpPr>
        <xdr:cNvPr id="688" name="フローチャート : 判断 687"/>
        <xdr:cNvSpPr/>
      </xdr:nvSpPr>
      <xdr:spPr>
        <a:xfrm>
          <a:off x="13652500" y="1650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161507</xdr:rowOff>
    </xdr:from>
    <xdr:ext cx="534377" cy="259045"/>
    <xdr:sp macro="" textlink="">
      <xdr:nvSpPr>
        <xdr:cNvPr id="689" name="テキスト ボックス 688"/>
        <xdr:cNvSpPr txBox="1"/>
      </xdr:nvSpPr>
      <xdr:spPr>
        <a:xfrm>
          <a:off x="13436111" y="16277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47,965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58548</xdr:rowOff>
    </xdr:from>
    <xdr:to>
      <xdr:col>18</xdr:col>
      <xdr:colOff>492125</xdr:colOff>
      <xdr:row>96</xdr:row>
      <xdr:rowOff>160148</xdr:rowOff>
    </xdr:to>
    <xdr:sp macro="" textlink="">
      <xdr:nvSpPr>
        <xdr:cNvPr id="690" name="フローチャート : 判断 689"/>
        <xdr:cNvSpPr/>
      </xdr:nvSpPr>
      <xdr:spPr>
        <a:xfrm>
          <a:off x="12763500" y="1651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5225</xdr:rowOff>
    </xdr:from>
    <xdr:ext cx="534377" cy="259045"/>
    <xdr:sp macro="" textlink="">
      <xdr:nvSpPr>
        <xdr:cNvPr id="691" name="テキスト ボックス 690"/>
        <xdr:cNvSpPr txBox="1"/>
      </xdr:nvSpPr>
      <xdr:spPr>
        <a:xfrm>
          <a:off x="12547111" y="16292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45,311</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97</xdr:row>
      <xdr:rowOff>5038</xdr:rowOff>
    </xdr:from>
    <xdr:to>
      <xdr:col>23</xdr:col>
      <xdr:colOff>568325</xdr:colOff>
      <xdr:row>97</xdr:row>
      <xdr:rowOff>106638</xdr:rowOff>
    </xdr:to>
    <xdr:sp macro="" textlink="">
      <xdr:nvSpPr>
        <xdr:cNvPr id="697" name="円/楕円 696"/>
        <xdr:cNvSpPr/>
      </xdr:nvSpPr>
      <xdr:spPr>
        <a:xfrm>
          <a:off x="16268700" y="1663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91415</xdr:rowOff>
    </xdr:from>
    <xdr:ext cx="534377" cy="259045"/>
    <xdr:sp macro="" textlink="">
      <xdr:nvSpPr>
        <xdr:cNvPr id="698" name="公債費該当値テキスト"/>
        <xdr:cNvSpPr txBox="1"/>
      </xdr:nvSpPr>
      <xdr:spPr>
        <a:xfrm>
          <a:off x="16370300" y="1655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24,674</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17307</xdr:rowOff>
    </xdr:from>
    <xdr:to>
      <xdr:col>22</xdr:col>
      <xdr:colOff>415925</xdr:colOff>
      <xdr:row>97</xdr:row>
      <xdr:rowOff>118907</xdr:rowOff>
    </xdr:to>
    <xdr:sp macro="" textlink="">
      <xdr:nvSpPr>
        <xdr:cNvPr id="699" name="円/楕円 698"/>
        <xdr:cNvSpPr/>
      </xdr:nvSpPr>
      <xdr:spPr>
        <a:xfrm>
          <a:off x="15430500" y="1664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110034</xdr:rowOff>
    </xdr:from>
    <xdr:ext cx="534377" cy="259045"/>
    <xdr:sp macro="" textlink="">
      <xdr:nvSpPr>
        <xdr:cNvPr id="700" name="テキスト ボックス 699"/>
        <xdr:cNvSpPr txBox="1"/>
      </xdr:nvSpPr>
      <xdr:spPr>
        <a:xfrm>
          <a:off x="15214111" y="1674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22,527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8444</xdr:rowOff>
    </xdr:from>
    <xdr:to>
      <xdr:col>21</xdr:col>
      <xdr:colOff>212725</xdr:colOff>
      <xdr:row>97</xdr:row>
      <xdr:rowOff>110044</xdr:rowOff>
    </xdr:to>
    <xdr:sp macro="" textlink="">
      <xdr:nvSpPr>
        <xdr:cNvPr id="701" name="円/楕円 700"/>
        <xdr:cNvSpPr/>
      </xdr:nvSpPr>
      <xdr:spPr>
        <a:xfrm>
          <a:off x="14541500" y="166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101171</xdr:rowOff>
    </xdr:from>
    <xdr:ext cx="534377" cy="259045"/>
    <xdr:sp macro="" textlink="">
      <xdr:nvSpPr>
        <xdr:cNvPr id="702" name="テキスト ボックス 701"/>
        <xdr:cNvSpPr txBox="1"/>
      </xdr:nvSpPr>
      <xdr:spPr>
        <a:xfrm>
          <a:off x="14325111" y="1673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24,078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171179</xdr:rowOff>
    </xdr:from>
    <xdr:to>
      <xdr:col>20</xdr:col>
      <xdr:colOff>9525</xdr:colOff>
      <xdr:row>97</xdr:row>
      <xdr:rowOff>101329</xdr:rowOff>
    </xdr:to>
    <xdr:sp macro="" textlink="">
      <xdr:nvSpPr>
        <xdr:cNvPr id="703" name="円/楕円 702"/>
        <xdr:cNvSpPr/>
      </xdr:nvSpPr>
      <xdr:spPr>
        <a:xfrm>
          <a:off x="13652500" y="16630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92456</xdr:rowOff>
    </xdr:from>
    <xdr:ext cx="534377" cy="259045"/>
    <xdr:sp macro="" textlink="">
      <xdr:nvSpPr>
        <xdr:cNvPr id="704" name="テキスト ボックス 703"/>
        <xdr:cNvSpPr txBox="1"/>
      </xdr:nvSpPr>
      <xdr:spPr>
        <a:xfrm>
          <a:off x="13436111" y="16723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25,603</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164950</xdr:rowOff>
    </xdr:from>
    <xdr:to>
      <xdr:col>18</xdr:col>
      <xdr:colOff>492125</xdr:colOff>
      <xdr:row>97</xdr:row>
      <xdr:rowOff>95100</xdr:rowOff>
    </xdr:to>
    <xdr:sp macro="" textlink="">
      <xdr:nvSpPr>
        <xdr:cNvPr id="705" name="円/楕円 704"/>
        <xdr:cNvSpPr/>
      </xdr:nvSpPr>
      <xdr:spPr>
        <a:xfrm>
          <a:off x="12763500" y="1662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86227</xdr:rowOff>
    </xdr:from>
    <xdr:ext cx="534377" cy="259045"/>
    <xdr:sp macro="" textlink="">
      <xdr:nvSpPr>
        <xdr:cNvPr id="706" name="テキスト ボックス 705"/>
        <xdr:cNvSpPr txBox="1"/>
      </xdr:nvSpPr>
      <xdr:spPr>
        <a:xfrm>
          <a:off x="12547111" y="16716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26,693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61404</xdr:rowOff>
    </xdr:from>
    <xdr:to>
      <xdr:col>32</xdr:col>
      <xdr:colOff>186689</xdr:colOff>
      <xdr:row>39</xdr:row>
      <xdr:rowOff>44450</xdr:rowOff>
    </xdr:to>
    <xdr:cxnSp macro="">
      <xdr:nvCxnSpPr>
        <xdr:cNvPr id="730" name="直線コネクタ 729"/>
        <xdr:cNvCxnSpPr/>
      </xdr:nvCxnSpPr>
      <xdr:spPr>
        <a:xfrm flipV="1">
          <a:off x="22159595" y="5204904"/>
          <a:ext cx="1269" cy="15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61510</xdr:rowOff>
    </xdr:from>
    <xdr:ext cx="249299" cy="259045"/>
    <xdr:sp macro="" textlink="">
      <xdr:nvSpPr>
        <xdr:cNvPr id="731" name="諸支出金最小値テキスト"/>
        <xdr:cNvSpPr txBox="1"/>
      </xdr:nvSpPr>
      <xdr:spPr>
        <a:xfrm>
          <a:off x="22212300" y="6748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8081</xdr:rowOff>
    </xdr:from>
    <xdr:ext cx="534377" cy="259045"/>
    <xdr:sp macro="" textlink="">
      <xdr:nvSpPr>
        <xdr:cNvPr id="733" name="諸支出金最大値テキスト"/>
        <xdr:cNvSpPr txBox="1"/>
      </xdr:nvSpPr>
      <xdr:spPr>
        <a:xfrm>
          <a:off x="22212300" y="498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40,055</a:t>
          </a:r>
          <a:endParaRPr kumimoji="1" lang="ja-JP" altLang="en-US" sz="1000" b="1">
            <a:latin typeface="ＭＳ Ｐゴシック"/>
          </a:endParaRPr>
        </a:p>
      </xdr:txBody>
    </xdr:sp>
    <xdr:clientData/>
  </xdr:oneCellAnchor>
  <xdr:twoCellAnchor>
    <xdr:from>
      <xdr:col>32</xdr:col>
      <xdr:colOff>98425</xdr:colOff>
      <xdr:row>30</xdr:row>
      <xdr:rowOff>61404</xdr:rowOff>
    </xdr:from>
    <xdr:to>
      <xdr:col>32</xdr:col>
      <xdr:colOff>276225</xdr:colOff>
      <xdr:row>30</xdr:row>
      <xdr:rowOff>61404</xdr:rowOff>
    </xdr:to>
    <xdr:cxnSp macro="">
      <xdr:nvCxnSpPr>
        <xdr:cNvPr id="734" name="直線コネクタ 733"/>
        <xdr:cNvCxnSpPr/>
      </xdr:nvCxnSpPr>
      <xdr:spPr>
        <a:xfrm>
          <a:off x="22072600" y="5204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5" name="直線コネクタ 73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150410</xdr:rowOff>
    </xdr:from>
    <xdr:ext cx="378565" cy="259045"/>
    <xdr:sp macro="" textlink="">
      <xdr:nvSpPr>
        <xdr:cNvPr id="736" name="諸支出金平均値テキスト"/>
        <xdr:cNvSpPr txBox="1"/>
      </xdr:nvSpPr>
      <xdr:spPr>
        <a:xfrm>
          <a:off x="22212300" y="649406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127533</xdr:rowOff>
    </xdr:from>
    <xdr:to>
      <xdr:col>32</xdr:col>
      <xdr:colOff>238125</xdr:colOff>
      <xdr:row>39</xdr:row>
      <xdr:rowOff>57683</xdr:rowOff>
    </xdr:to>
    <xdr:sp macro="" textlink="">
      <xdr:nvSpPr>
        <xdr:cNvPr id="737" name="フローチャート : 判断 736"/>
        <xdr:cNvSpPr/>
      </xdr:nvSpPr>
      <xdr:spPr>
        <a:xfrm>
          <a:off x="221107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38" name="直線コネクタ 73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142087</xdr:rowOff>
    </xdr:from>
    <xdr:to>
      <xdr:col>31</xdr:col>
      <xdr:colOff>85725</xdr:colOff>
      <xdr:row>39</xdr:row>
      <xdr:rowOff>72237</xdr:rowOff>
    </xdr:to>
    <xdr:sp macro="" textlink="">
      <xdr:nvSpPr>
        <xdr:cNvPr id="739" name="フローチャート : 判断 738"/>
        <xdr:cNvSpPr/>
      </xdr:nvSpPr>
      <xdr:spPr>
        <a:xfrm>
          <a:off x="21272500" y="6657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88764</xdr:rowOff>
    </xdr:from>
    <xdr:ext cx="378565" cy="259045"/>
    <xdr:sp macro="" textlink="">
      <xdr:nvSpPr>
        <xdr:cNvPr id="740" name="テキスト ボックス 739"/>
        <xdr:cNvSpPr txBox="1"/>
      </xdr:nvSpPr>
      <xdr:spPr>
        <a:xfrm>
          <a:off x="21134017" y="6432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152184</xdr:rowOff>
    </xdr:from>
    <xdr:to>
      <xdr:col>29</xdr:col>
      <xdr:colOff>568325</xdr:colOff>
      <xdr:row>39</xdr:row>
      <xdr:rowOff>82334</xdr:rowOff>
    </xdr:to>
    <xdr:sp macro="" textlink="">
      <xdr:nvSpPr>
        <xdr:cNvPr id="742" name="フローチャート : 判断 741"/>
        <xdr:cNvSpPr/>
      </xdr:nvSpPr>
      <xdr:spPr>
        <a:xfrm>
          <a:off x="20383500" y="666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98861</xdr:rowOff>
    </xdr:from>
    <xdr:ext cx="378565" cy="259045"/>
    <xdr:sp macro="" textlink="">
      <xdr:nvSpPr>
        <xdr:cNvPr id="743" name="テキスト ボックス 742"/>
        <xdr:cNvSpPr txBox="1"/>
      </xdr:nvSpPr>
      <xdr:spPr>
        <a:xfrm>
          <a:off x="20245017" y="64425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44552</xdr:rowOff>
    </xdr:from>
    <xdr:to>
      <xdr:col>28</xdr:col>
      <xdr:colOff>365125</xdr:colOff>
      <xdr:row>38</xdr:row>
      <xdr:rowOff>146152</xdr:rowOff>
    </xdr:to>
    <xdr:sp macro="" textlink="">
      <xdr:nvSpPr>
        <xdr:cNvPr id="745" name="フローチャート : 判断 744"/>
        <xdr:cNvSpPr/>
      </xdr:nvSpPr>
      <xdr:spPr>
        <a:xfrm>
          <a:off x="19494500" y="6559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162679</xdr:rowOff>
    </xdr:from>
    <xdr:ext cx="469744" cy="259045"/>
    <xdr:sp macro="" textlink="">
      <xdr:nvSpPr>
        <xdr:cNvPr id="746" name="テキスト ボックス 745"/>
        <xdr:cNvSpPr txBox="1"/>
      </xdr:nvSpPr>
      <xdr:spPr>
        <a:xfrm>
          <a:off x="19310427" y="633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110274</xdr:rowOff>
    </xdr:from>
    <xdr:to>
      <xdr:col>27</xdr:col>
      <xdr:colOff>161925</xdr:colOff>
      <xdr:row>39</xdr:row>
      <xdr:rowOff>40424</xdr:rowOff>
    </xdr:to>
    <xdr:sp macro="" textlink="">
      <xdr:nvSpPr>
        <xdr:cNvPr id="747" name="フローチャート : 判断 746"/>
        <xdr:cNvSpPr/>
      </xdr:nvSpPr>
      <xdr:spPr>
        <a:xfrm>
          <a:off x="18605500" y="662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56951</xdr:rowOff>
    </xdr:from>
    <xdr:ext cx="469744" cy="259045"/>
    <xdr:sp macro="" textlink="">
      <xdr:nvSpPr>
        <xdr:cNvPr id="748" name="テキスト ボックス 747"/>
        <xdr:cNvSpPr txBox="1"/>
      </xdr:nvSpPr>
      <xdr:spPr>
        <a:xfrm>
          <a:off x="18421427" y="64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4" name="円/楕円 75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105960</xdr:rowOff>
    </xdr:from>
    <xdr:ext cx="249299" cy="259045"/>
    <xdr:sp macro="" textlink="">
      <xdr:nvSpPr>
        <xdr:cNvPr id="755" name="諸支出金該当値テキスト"/>
        <xdr:cNvSpPr txBox="1"/>
      </xdr:nvSpPr>
      <xdr:spPr>
        <a:xfrm>
          <a:off x="22212300" y="66210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6" name="円/楕円 75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7" name="テキスト ボックス 756"/>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茨城県平均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4" name="直線コネクタ 77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5" name="テキスト ボックス 77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7" name="テキスト ボックス 77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79" name="直線コネクタ 77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1" name="直線コネクタ 78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4" name="直線コネクタ 78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6" name="フローチャート : 判断 78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7" name="直線コネクタ 78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88" name="フローチャート : 判断 78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89" name="テキスト ボックス 788"/>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0" name="直線コネクタ 78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1" name="フローチャート : 判断 79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2" name="テキスト ボックス 791"/>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3" name="直線コネクタ 79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4" name="フローチャート : 判断 79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5" name="テキスト ボックス 794"/>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6" name="フローチャート : 判断 79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7" name="テキスト ボックス 796"/>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3" name="円/楕円 80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5" name="円/楕円 80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6" name="テキスト ボックス 805"/>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7" name="円/楕円 80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08" name="テキスト ボックス 807"/>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09" name="円/楕円 80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0" name="テキスト ボックス 809"/>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1" name="円/楕円 81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2" name="テキスト ボックス 811"/>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3" name="正方形/長方形 81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4" name="正方形/長方形 81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5" name="テキスト ボックス 81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200" b="0" i="0" u="none" strike="noStrike" baseline="0" smtClean="0">
              <a:solidFill>
                <a:schemeClr val="dk1"/>
              </a:solidFill>
              <a:latin typeface="+mn-lt"/>
              <a:ea typeface="+mn-ea"/>
              <a:cs typeface="+mn-cs"/>
            </a:rPr>
            <a:t>教育費及び労働費以外は、類似団体平均を下回っている状況である。前年度と比べ住民一人当たりのコストが増加しているもののなかで、衛生費については、塵芥処理組合（一組）の施設の長寿命化工事に対する負担金の増加、消防費については、消防車両の更新によるものである。また、教育費については、住民一人当たり</a:t>
          </a:r>
          <a:r>
            <a:rPr lang="en-US" altLang="ja-JP" sz="1200" b="0" i="0" u="none" strike="noStrike" baseline="0" smtClean="0">
              <a:solidFill>
                <a:schemeClr val="dk1"/>
              </a:solidFill>
              <a:latin typeface="+mn-lt"/>
              <a:ea typeface="+mn-ea"/>
              <a:cs typeface="+mn-cs"/>
            </a:rPr>
            <a:t>138,457</a:t>
          </a:r>
          <a:r>
            <a:rPr lang="ja-JP" altLang="en-US" sz="1200" b="0" i="0" u="none" strike="noStrike" baseline="0" smtClean="0">
              <a:solidFill>
                <a:schemeClr val="dk1"/>
              </a:solidFill>
              <a:latin typeface="+mn-lt"/>
              <a:ea typeface="+mn-ea"/>
              <a:cs typeface="+mn-cs"/>
            </a:rPr>
            <a:t>円となっており、類似団体平均（</a:t>
          </a:r>
          <a:r>
            <a:rPr lang="en-US" altLang="ja-JP" sz="1200" b="0" i="0" u="none" strike="noStrike" baseline="0" smtClean="0">
              <a:solidFill>
                <a:schemeClr val="dk1"/>
              </a:solidFill>
              <a:latin typeface="+mn-lt"/>
              <a:ea typeface="+mn-ea"/>
              <a:cs typeface="+mn-cs"/>
            </a:rPr>
            <a:t>72,999</a:t>
          </a:r>
          <a:r>
            <a:rPr lang="ja-JP" altLang="en-US" sz="1200" b="0" i="0" u="none" strike="noStrike" baseline="0" smtClean="0">
              <a:solidFill>
                <a:schemeClr val="dk1"/>
              </a:solidFill>
              <a:latin typeface="+mn-lt"/>
              <a:ea typeface="+mn-ea"/>
              <a:cs typeface="+mn-cs"/>
            </a:rPr>
            <a:t>円）に比べ</a:t>
          </a:r>
          <a:r>
            <a:rPr lang="en-US" altLang="ja-JP" sz="1200" b="0" i="0" u="none" strike="noStrike" baseline="0" smtClean="0">
              <a:solidFill>
                <a:schemeClr val="dk1"/>
              </a:solidFill>
              <a:latin typeface="+mn-lt"/>
              <a:ea typeface="+mn-ea"/>
              <a:cs typeface="+mn-cs"/>
            </a:rPr>
            <a:t>65,458</a:t>
          </a:r>
          <a:r>
            <a:rPr lang="ja-JP" altLang="en-US" sz="1200" b="0" i="0" u="none" strike="noStrike" baseline="0" smtClean="0">
              <a:solidFill>
                <a:schemeClr val="dk1"/>
              </a:solidFill>
              <a:latin typeface="+mn-lt"/>
              <a:ea typeface="+mn-ea"/>
              <a:cs typeface="+mn-cs"/>
            </a:rPr>
            <a:t>円、茨城県平均（</a:t>
          </a:r>
          <a:r>
            <a:rPr lang="en-US" altLang="ja-JP" sz="1200" b="0" i="0" u="none" strike="noStrike" baseline="0" smtClean="0">
              <a:solidFill>
                <a:schemeClr val="dk1"/>
              </a:solidFill>
              <a:latin typeface="+mn-lt"/>
              <a:ea typeface="+mn-ea"/>
              <a:cs typeface="+mn-cs"/>
            </a:rPr>
            <a:t>52,086</a:t>
          </a:r>
          <a:r>
            <a:rPr lang="ja-JP" altLang="en-US" sz="1200" b="0" i="0" u="none" strike="noStrike" baseline="0" smtClean="0">
              <a:solidFill>
                <a:schemeClr val="dk1"/>
              </a:solidFill>
              <a:latin typeface="+mn-lt"/>
              <a:ea typeface="+mn-ea"/>
              <a:cs typeface="+mn-cs"/>
            </a:rPr>
            <a:t>円）に比べ</a:t>
          </a:r>
          <a:r>
            <a:rPr lang="en-US" altLang="ja-JP" sz="1200" b="0" i="0" u="none" strike="noStrike" baseline="0" smtClean="0">
              <a:solidFill>
                <a:schemeClr val="dk1"/>
              </a:solidFill>
              <a:latin typeface="+mn-lt"/>
              <a:ea typeface="+mn-ea"/>
              <a:cs typeface="+mn-cs"/>
            </a:rPr>
            <a:t>86,371</a:t>
          </a:r>
          <a:r>
            <a:rPr lang="ja-JP" altLang="en-US" sz="1200" b="0" i="0" u="none" strike="noStrike" baseline="0" smtClean="0">
              <a:solidFill>
                <a:schemeClr val="dk1"/>
              </a:solidFill>
              <a:latin typeface="+mn-lt"/>
              <a:ea typeface="+mn-ea"/>
              <a:cs typeface="+mn-cs"/>
            </a:rPr>
            <a:t>円上回っており、前年度（</a:t>
          </a:r>
          <a:r>
            <a:rPr lang="en-US" altLang="ja-JP" sz="1200" b="0" i="0" u="none" strike="noStrike" baseline="0" smtClean="0">
              <a:solidFill>
                <a:schemeClr val="dk1"/>
              </a:solidFill>
              <a:latin typeface="+mn-lt"/>
              <a:ea typeface="+mn-ea"/>
              <a:cs typeface="+mn-cs"/>
            </a:rPr>
            <a:t>40,691</a:t>
          </a:r>
          <a:r>
            <a:rPr lang="ja-JP" altLang="en-US" sz="1200" b="0" i="0" u="none" strike="noStrike" baseline="0" smtClean="0">
              <a:solidFill>
                <a:schemeClr val="dk1"/>
              </a:solidFill>
              <a:latin typeface="+mn-lt"/>
              <a:ea typeface="+mn-ea"/>
              <a:cs typeface="+mn-cs"/>
            </a:rPr>
            <a:t>円）より</a:t>
          </a:r>
          <a:r>
            <a:rPr lang="en-US" altLang="ja-JP" sz="1200" b="0" i="0" u="none" strike="noStrike" baseline="0" smtClean="0">
              <a:solidFill>
                <a:schemeClr val="dk1"/>
              </a:solidFill>
              <a:latin typeface="+mn-lt"/>
              <a:ea typeface="+mn-ea"/>
              <a:cs typeface="+mn-cs"/>
            </a:rPr>
            <a:t>97,766</a:t>
          </a:r>
          <a:r>
            <a:rPr lang="ja-JP" altLang="en-US" sz="1200" b="0" i="0" u="none" strike="noStrike" baseline="0" smtClean="0">
              <a:solidFill>
                <a:schemeClr val="dk1"/>
              </a:solidFill>
              <a:latin typeface="+mn-lt"/>
              <a:ea typeface="+mn-ea"/>
              <a:cs typeface="+mn-cs"/>
            </a:rPr>
            <a:t>円増加している。これは、小中一貫校建設事業により普通建設事業費が大幅に増加したことが要因である。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実質収支比率については、</a:t>
          </a:r>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23</a:t>
          </a:r>
          <a:r>
            <a:rPr lang="ja-JP" altLang="en-US" sz="1200" b="0" i="0" baseline="0">
              <a:solidFill>
                <a:schemeClr val="dk1"/>
              </a:solidFill>
              <a:effectLst/>
              <a:latin typeface="+mn-lt"/>
              <a:ea typeface="+mn-ea"/>
              <a:cs typeface="+mn-cs"/>
            </a:rPr>
            <a:t>年度まで</a:t>
          </a:r>
          <a:r>
            <a:rPr lang="en-US" altLang="ja-JP" sz="1200" b="0" i="0" baseline="0">
              <a:solidFill>
                <a:schemeClr val="dk1"/>
              </a:solidFill>
              <a:effectLst/>
              <a:latin typeface="+mn-lt"/>
              <a:ea typeface="+mn-ea"/>
              <a:cs typeface="+mn-cs"/>
            </a:rPr>
            <a:t>8%</a:t>
          </a:r>
          <a:r>
            <a:rPr lang="ja-JP" altLang="en-US" sz="1200" b="0" i="0" baseline="0">
              <a:solidFill>
                <a:schemeClr val="dk1"/>
              </a:solidFill>
              <a:effectLst/>
              <a:latin typeface="+mn-lt"/>
              <a:ea typeface="+mn-ea"/>
              <a:cs typeface="+mn-cs"/>
            </a:rPr>
            <a:t>以内</a:t>
          </a:r>
          <a:r>
            <a:rPr lang="ja-JP" altLang="ja-JP" sz="1200" b="0" i="0" baseline="0">
              <a:solidFill>
                <a:schemeClr val="dk1"/>
              </a:solidFill>
              <a:effectLst/>
              <a:latin typeface="+mn-lt"/>
              <a:ea typeface="+mn-ea"/>
              <a:cs typeface="+mn-cs"/>
            </a:rPr>
            <a:t>で推移してきたが、平成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年度からは</a:t>
          </a:r>
          <a:r>
            <a:rPr lang="en-US" altLang="ja-JP" sz="1200" b="0" i="0" baseline="0">
              <a:solidFill>
                <a:schemeClr val="dk1"/>
              </a:solidFill>
              <a:effectLst/>
              <a:latin typeface="+mn-lt"/>
              <a:ea typeface="+mn-ea"/>
              <a:cs typeface="+mn-cs"/>
            </a:rPr>
            <a:t>10%</a:t>
          </a:r>
          <a:r>
            <a:rPr lang="ja-JP" altLang="ja-JP" sz="1200" b="0" i="0" baseline="0">
              <a:solidFill>
                <a:schemeClr val="dk1"/>
              </a:solidFill>
              <a:effectLst/>
              <a:latin typeface="+mn-lt"/>
              <a:ea typeface="+mn-ea"/>
              <a:cs typeface="+mn-cs"/>
            </a:rPr>
            <a:t>超とやや高くなっている。また財政調整基金残高比率についてはやや上昇傾向にあ</a:t>
          </a:r>
          <a:r>
            <a:rPr lang="ja-JP" altLang="en-US" sz="1200" b="0" i="0" baseline="0">
              <a:solidFill>
                <a:schemeClr val="dk1"/>
              </a:solidFill>
              <a:effectLst/>
              <a:latin typeface="+mn-lt"/>
              <a:ea typeface="+mn-ea"/>
              <a:cs typeface="+mn-cs"/>
            </a:rPr>
            <a:t>ったが、今年度は前年度より</a:t>
          </a:r>
          <a:r>
            <a:rPr lang="en-US" altLang="ja-JP" sz="1200" b="0" i="0" baseline="0">
              <a:solidFill>
                <a:schemeClr val="dk1"/>
              </a:solidFill>
              <a:effectLst/>
              <a:latin typeface="+mn-lt"/>
              <a:ea typeface="+mn-ea"/>
              <a:cs typeface="+mn-cs"/>
            </a:rPr>
            <a:t>0.31</a:t>
          </a:r>
          <a:r>
            <a:rPr lang="ja-JP" altLang="en-US" sz="1200" b="0" i="0" baseline="0">
              <a:solidFill>
                <a:schemeClr val="dk1"/>
              </a:solidFill>
              <a:effectLst/>
              <a:latin typeface="+mn-lt"/>
              <a:ea typeface="+mn-ea"/>
              <a:cs typeface="+mn-cs"/>
            </a:rPr>
            <a:t>ﾎﾟｲﾝﾄ下がった。また、</a:t>
          </a:r>
          <a:r>
            <a:rPr lang="ja-JP" altLang="ja-JP" sz="1200" b="0" i="0" baseline="0">
              <a:solidFill>
                <a:schemeClr val="dk1"/>
              </a:solidFill>
              <a:effectLst/>
              <a:latin typeface="+mn-lt"/>
              <a:ea typeface="+mn-ea"/>
              <a:cs typeface="+mn-cs"/>
            </a:rPr>
            <a:t>今年度</a:t>
          </a:r>
          <a:r>
            <a:rPr lang="ja-JP" altLang="en-US" sz="1200" b="0" i="0" baseline="0">
              <a:solidFill>
                <a:schemeClr val="dk1"/>
              </a:solidFill>
              <a:effectLst/>
              <a:latin typeface="+mn-lt"/>
              <a:ea typeface="+mn-ea"/>
              <a:cs typeface="+mn-cs"/>
            </a:rPr>
            <a:t>も</a:t>
          </a:r>
          <a:r>
            <a:rPr lang="ja-JP" altLang="ja-JP" sz="1200" b="0" i="0" baseline="0">
              <a:solidFill>
                <a:schemeClr val="dk1"/>
              </a:solidFill>
              <a:effectLst/>
              <a:latin typeface="+mn-lt"/>
              <a:ea typeface="+mn-ea"/>
              <a:cs typeface="+mn-cs"/>
            </a:rPr>
            <a:t>、減債基金と併せた一財基金残高比率が</a:t>
          </a:r>
          <a:r>
            <a:rPr lang="en-US" altLang="ja-JP" sz="1200" b="0" i="0" baseline="0">
              <a:solidFill>
                <a:schemeClr val="dk1"/>
              </a:solidFill>
              <a:effectLst/>
              <a:latin typeface="+mn-lt"/>
              <a:ea typeface="+mn-ea"/>
              <a:cs typeface="+mn-cs"/>
            </a:rPr>
            <a:t>13.1%</a:t>
          </a:r>
          <a:r>
            <a:rPr lang="ja-JP" altLang="ja-JP" sz="1200" b="0" i="0" baseline="0">
              <a:solidFill>
                <a:schemeClr val="dk1"/>
              </a:solidFill>
              <a:effectLst/>
              <a:latin typeface="+mn-lt"/>
              <a:ea typeface="+mn-ea"/>
              <a:cs typeface="+mn-cs"/>
            </a:rPr>
            <a:t>と、目標値の</a:t>
          </a:r>
          <a:r>
            <a:rPr lang="en-US" altLang="ja-JP" sz="1200" b="0" i="0" baseline="0">
              <a:solidFill>
                <a:schemeClr val="dk1"/>
              </a:solidFill>
              <a:effectLst/>
              <a:latin typeface="+mn-lt"/>
              <a:ea typeface="+mn-ea"/>
              <a:cs typeface="+mn-cs"/>
            </a:rPr>
            <a:t>10%</a:t>
          </a:r>
          <a:r>
            <a:rPr lang="ja-JP" altLang="ja-JP" sz="1200" b="0" i="0" baseline="0">
              <a:solidFill>
                <a:schemeClr val="dk1"/>
              </a:solidFill>
              <a:effectLst/>
              <a:latin typeface="+mn-lt"/>
              <a:ea typeface="+mn-ea"/>
              <a:cs typeface="+mn-cs"/>
            </a:rPr>
            <a:t>を超えている。その要因としては、経費節減により一般財源負担が減り、余剰金を積み立ててきた事が挙げられる。</a:t>
          </a:r>
          <a:r>
            <a:rPr lang="ja-JP" altLang="en-US" sz="1200" b="0" i="0" baseline="0">
              <a:solidFill>
                <a:schemeClr val="dk1"/>
              </a:solidFill>
              <a:effectLst/>
              <a:latin typeface="+mn-lt"/>
              <a:ea typeface="+mn-ea"/>
              <a:cs typeface="+mn-cs"/>
            </a:rPr>
            <a:t>今後とも行財政改革を進め、</a:t>
          </a:r>
          <a:r>
            <a:rPr lang="ja-JP" altLang="ja-JP" sz="1200" b="0" i="0" baseline="0">
              <a:solidFill>
                <a:schemeClr val="dk1"/>
              </a:solidFill>
              <a:effectLst/>
              <a:latin typeface="+mn-lt"/>
              <a:ea typeface="+mn-ea"/>
              <a:cs typeface="+mn-cs"/>
            </a:rPr>
            <a:t>財政の健全化に努める。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茨城県河内町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連結実質赤字比率については、全会計において赤字額、赤字比率はない。しかしながら一般会計からの繰出金が高止まりしている状況にあり、今以上の増加は財政運営上大きな負担となることから、各事業会計とも歳入財源の確保に向けた対策を強化し、繰出金の抑制を図りたい。</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5" zoomScaleNormal="75"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63</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65</v>
      </c>
      <c r="C3" s="590"/>
      <c r="D3" s="590"/>
      <c r="E3" s="591"/>
      <c r="F3" s="591"/>
      <c r="G3" s="591"/>
      <c r="H3" s="591"/>
      <c r="I3" s="591"/>
      <c r="J3" s="591"/>
      <c r="K3" s="591"/>
      <c r="L3" s="591" t="s">
        <v>66</v>
      </c>
      <c r="M3" s="591"/>
      <c r="N3" s="591"/>
      <c r="O3" s="591"/>
      <c r="P3" s="591"/>
      <c r="Q3" s="591"/>
      <c r="R3" s="594"/>
      <c r="S3" s="594"/>
      <c r="T3" s="594"/>
      <c r="U3" s="594"/>
      <c r="V3" s="595"/>
      <c r="W3" s="492" t="s">
        <v>67</v>
      </c>
      <c r="X3" s="493"/>
      <c r="Y3" s="493"/>
      <c r="Z3" s="493"/>
      <c r="AA3" s="493"/>
      <c r="AB3" s="590"/>
      <c r="AC3" s="594" t="s">
        <v>68</v>
      </c>
      <c r="AD3" s="493"/>
      <c r="AE3" s="493"/>
      <c r="AF3" s="493"/>
      <c r="AG3" s="493"/>
      <c r="AH3" s="493"/>
      <c r="AI3" s="493"/>
      <c r="AJ3" s="493"/>
      <c r="AK3" s="493"/>
      <c r="AL3" s="556"/>
      <c r="AM3" s="492" t="s">
        <v>69</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70</v>
      </c>
      <c r="BO3" s="493"/>
      <c r="BP3" s="493"/>
      <c r="BQ3" s="493"/>
      <c r="BR3" s="493"/>
      <c r="BS3" s="493"/>
      <c r="BT3" s="493"/>
      <c r="BU3" s="556"/>
      <c r="BV3" s="492" t="s">
        <v>71</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72</v>
      </c>
      <c r="CU3" s="493"/>
      <c r="CV3" s="493"/>
      <c r="CW3" s="493"/>
      <c r="CX3" s="493"/>
      <c r="CY3" s="493"/>
      <c r="CZ3" s="493"/>
      <c r="DA3" s="556"/>
      <c r="DB3" s="492" t="s">
        <v>73</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74</v>
      </c>
      <c r="AZ4" s="406"/>
      <c r="BA4" s="406"/>
      <c r="BB4" s="406"/>
      <c r="BC4" s="406"/>
      <c r="BD4" s="406"/>
      <c r="BE4" s="406"/>
      <c r="BF4" s="406"/>
      <c r="BG4" s="406"/>
      <c r="BH4" s="406"/>
      <c r="BI4" s="406"/>
      <c r="BJ4" s="406"/>
      <c r="BK4" s="406"/>
      <c r="BL4" s="406"/>
      <c r="BM4" s="407"/>
      <c r="BN4" s="408">
        <v>5292139</v>
      </c>
      <c r="BO4" s="409"/>
      <c r="BP4" s="409"/>
      <c r="BQ4" s="409"/>
      <c r="BR4" s="409"/>
      <c r="BS4" s="409"/>
      <c r="BT4" s="409"/>
      <c r="BU4" s="410"/>
      <c r="BV4" s="408">
        <v>4348294</v>
      </c>
      <c r="BW4" s="409"/>
      <c r="BX4" s="409"/>
      <c r="BY4" s="409"/>
      <c r="BZ4" s="409"/>
      <c r="CA4" s="409"/>
      <c r="CB4" s="409"/>
      <c r="CC4" s="410"/>
      <c r="CD4" s="582" t="s">
        <v>75</v>
      </c>
      <c r="CE4" s="583"/>
      <c r="CF4" s="583"/>
      <c r="CG4" s="583"/>
      <c r="CH4" s="583"/>
      <c r="CI4" s="583"/>
      <c r="CJ4" s="583"/>
      <c r="CK4" s="583"/>
      <c r="CL4" s="583"/>
      <c r="CM4" s="583"/>
      <c r="CN4" s="583"/>
      <c r="CO4" s="583"/>
      <c r="CP4" s="583"/>
      <c r="CQ4" s="583"/>
      <c r="CR4" s="583"/>
      <c r="CS4" s="584"/>
      <c r="CT4" s="585">
        <v>11.8</v>
      </c>
      <c r="CU4" s="586"/>
      <c r="CV4" s="586"/>
      <c r="CW4" s="586"/>
      <c r="CX4" s="586"/>
      <c r="CY4" s="586"/>
      <c r="CZ4" s="586"/>
      <c r="DA4" s="587"/>
      <c r="DB4" s="585">
        <v>10.8</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76</v>
      </c>
      <c r="AN5" s="387"/>
      <c r="AO5" s="387"/>
      <c r="AP5" s="387"/>
      <c r="AQ5" s="387"/>
      <c r="AR5" s="387"/>
      <c r="AS5" s="387"/>
      <c r="AT5" s="388"/>
      <c r="AU5" s="470" t="s">
        <v>77</v>
      </c>
      <c r="AV5" s="471"/>
      <c r="AW5" s="471"/>
      <c r="AX5" s="471"/>
      <c r="AY5" s="393" t="s">
        <v>78</v>
      </c>
      <c r="AZ5" s="394"/>
      <c r="BA5" s="394"/>
      <c r="BB5" s="394"/>
      <c r="BC5" s="394"/>
      <c r="BD5" s="394"/>
      <c r="BE5" s="394"/>
      <c r="BF5" s="394"/>
      <c r="BG5" s="394"/>
      <c r="BH5" s="394"/>
      <c r="BI5" s="394"/>
      <c r="BJ5" s="394"/>
      <c r="BK5" s="394"/>
      <c r="BL5" s="394"/>
      <c r="BM5" s="395"/>
      <c r="BN5" s="413">
        <v>4880429</v>
      </c>
      <c r="BO5" s="414"/>
      <c r="BP5" s="414"/>
      <c r="BQ5" s="414"/>
      <c r="BR5" s="414"/>
      <c r="BS5" s="414"/>
      <c r="BT5" s="414"/>
      <c r="BU5" s="415"/>
      <c r="BV5" s="413">
        <v>3895641</v>
      </c>
      <c r="BW5" s="414"/>
      <c r="BX5" s="414"/>
      <c r="BY5" s="414"/>
      <c r="BZ5" s="414"/>
      <c r="CA5" s="414"/>
      <c r="CB5" s="414"/>
      <c r="CC5" s="415"/>
      <c r="CD5" s="422" t="s">
        <v>79</v>
      </c>
      <c r="CE5" s="423"/>
      <c r="CF5" s="423"/>
      <c r="CG5" s="423"/>
      <c r="CH5" s="423"/>
      <c r="CI5" s="423"/>
      <c r="CJ5" s="423"/>
      <c r="CK5" s="423"/>
      <c r="CL5" s="423"/>
      <c r="CM5" s="423"/>
      <c r="CN5" s="423"/>
      <c r="CO5" s="423"/>
      <c r="CP5" s="423"/>
      <c r="CQ5" s="423"/>
      <c r="CR5" s="423"/>
      <c r="CS5" s="424"/>
      <c r="CT5" s="383">
        <v>83.5</v>
      </c>
      <c r="CU5" s="384"/>
      <c r="CV5" s="384"/>
      <c r="CW5" s="384"/>
      <c r="CX5" s="384"/>
      <c r="CY5" s="384"/>
      <c r="CZ5" s="384"/>
      <c r="DA5" s="385"/>
      <c r="DB5" s="383">
        <v>88.2</v>
      </c>
      <c r="DC5" s="384"/>
      <c r="DD5" s="384"/>
      <c r="DE5" s="384"/>
      <c r="DF5" s="384"/>
      <c r="DG5" s="384"/>
      <c r="DH5" s="384"/>
      <c r="DI5" s="385"/>
      <c r="DJ5" s="137"/>
      <c r="DK5" s="137"/>
      <c r="DL5" s="137"/>
      <c r="DM5" s="137"/>
      <c r="DN5" s="137"/>
      <c r="DO5" s="137"/>
    </row>
    <row r="6" spans="1:119" ht="18.75" customHeight="1" x14ac:dyDescent="0.15">
      <c r="A6" s="138"/>
      <c r="B6" s="562" t="s">
        <v>80</v>
      </c>
      <c r="C6" s="427"/>
      <c r="D6" s="427"/>
      <c r="E6" s="563"/>
      <c r="F6" s="563"/>
      <c r="G6" s="563"/>
      <c r="H6" s="563"/>
      <c r="I6" s="563"/>
      <c r="J6" s="563"/>
      <c r="K6" s="563"/>
      <c r="L6" s="563" t="s">
        <v>81</v>
      </c>
      <c r="M6" s="563"/>
      <c r="N6" s="563"/>
      <c r="O6" s="563"/>
      <c r="P6" s="563"/>
      <c r="Q6" s="563"/>
      <c r="R6" s="451"/>
      <c r="S6" s="451"/>
      <c r="T6" s="451"/>
      <c r="U6" s="451"/>
      <c r="V6" s="569"/>
      <c r="W6" s="502" t="s">
        <v>82</v>
      </c>
      <c r="X6" s="426"/>
      <c r="Y6" s="426"/>
      <c r="Z6" s="426"/>
      <c r="AA6" s="426"/>
      <c r="AB6" s="427"/>
      <c r="AC6" s="574" t="s">
        <v>83</v>
      </c>
      <c r="AD6" s="575"/>
      <c r="AE6" s="575"/>
      <c r="AF6" s="575"/>
      <c r="AG6" s="575"/>
      <c r="AH6" s="575"/>
      <c r="AI6" s="575"/>
      <c r="AJ6" s="575"/>
      <c r="AK6" s="575"/>
      <c r="AL6" s="576"/>
      <c r="AM6" s="482" t="s">
        <v>84</v>
      </c>
      <c r="AN6" s="387"/>
      <c r="AO6" s="387"/>
      <c r="AP6" s="387"/>
      <c r="AQ6" s="387"/>
      <c r="AR6" s="387"/>
      <c r="AS6" s="387"/>
      <c r="AT6" s="388"/>
      <c r="AU6" s="470" t="s">
        <v>77</v>
      </c>
      <c r="AV6" s="471"/>
      <c r="AW6" s="471"/>
      <c r="AX6" s="471"/>
      <c r="AY6" s="393" t="s">
        <v>85</v>
      </c>
      <c r="AZ6" s="394"/>
      <c r="BA6" s="394"/>
      <c r="BB6" s="394"/>
      <c r="BC6" s="394"/>
      <c r="BD6" s="394"/>
      <c r="BE6" s="394"/>
      <c r="BF6" s="394"/>
      <c r="BG6" s="394"/>
      <c r="BH6" s="394"/>
      <c r="BI6" s="394"/>
      <c r="BJ6" s="394"/>
      <c r="BK6" s="394"/>
      <c r="BL6" s="394"/>
      <c r="BM6" s="395"/>
      <c r="BN6" s="413">
        <v>411710</v>
      </c>
      <c r="BO6" s="414"/>
      <c r="BP6" s="414"/>
      <c r="BQ6" s="414"/>
      <c r="BR6" s="414"/>
      <c r="BS6" s="414"/>
      <c r="BT6" s="414"/>
      <c r="BU6" s="415"/>
      <c r="BV6" s="413">
        <v>452653</v>
      </c>
      <c r="BW6" s="414"/>
      <c r="BX6" s="414"/>
      <c r="BY6" s="414"/>
      <c r="BZ6" s="414"/>
      <c r="CA6" s="414"/>
      <c r="CB6" s="414"/>
      <c r="CC6" s="415"/>
      <c r="CD6" s="422" t="s">
        <v>86</v>
      </c>
      <c r="CE6" s="423"/>
      <c r="CF6" s="423"/>
      <c r="CG6" s="423"/>
      <c r="CH6" s="423"/>
      <c r="CI6" s="423"/>
      <c r="CJ6" s="423"/>
      <c r="CK6" s="423"/>
      <c r="CL6" s="423"/>
      <c r="CM6" s="423"/>
      <c r="CN6" s="423"/>
      <c r="CO6" s="423"/>
      <c r="CP6" s="423"/>
      <c r="CQ6" s="423"/>
      <c r="CR6" s="423"/>
      <c r="CS6" s="424"/>
      <c r="CT6" s="559">
        <v>88.6</v>
      </c>
      <c r="CU6" s="560"/>
      <c r="CV6" s="560"/>
      <c r="CW6" s="560"/>
      <c r="CX6" s="560"/>
      <c r="CY6" s="560"/>
      <c r="CZ6" s="560"/>
      <c r="DA6" s="561"/>
      <c r="DB6" s="559">
        <v>93.9</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87</v>
      </c>
      <c r="AN7" s="387"/>
      <c r="AO7" s="387"/>
      <c r="AP7" s="387"/>
      <c r="AQ7" s="387"/>
      <c r="AR7" s="387"/>
      <c r="AS7" s="387"/>
      <c r="AT7" s="388"/>
      <c r="AU7" s="470" t="s">
        <v>77</v>
      </c>
      <c r="AV7" s="471"/>
      <c r="AW7" s="471"/>
      <c r="AX7" s="471"/>
      <c r="AY7" s="393" t="s">
        <v>88</v>
      </c>
      <c r="AZ7" s="394"/>
      <c r="BA7" s="394"/>
      <c r="BB7" s="394"/>
      <c r="BC7" s="394"/>
      <c r="BD7" s="394"/>
      <c r="BE7" s="394"/>
      <c r="BF7" s="394"/>
      <c r="BG7" s="394"/>
      <c r="BH7" s="394"/>
      <c r="BI7" s="394"/>
      <c r="BJ7" s="394"/>
      <c r="BK7" s="394"/>
      <c r="BL7" s="394"/>
      <c r="BM7" s="395"/>
      <c r="BN7" s="413">
        <v>53924</v>
      </c>
      <c r="BO7" s="414"/>
      <c r="BP7" s="414"/>
      <c r="BQ7" s="414"/>
      <c r="BR7" s="414"/>
      <c r="BS7" s="414"/>
      <c r="BT7" s="414"/>
      <c r="BU7" s="415"/>
      <c r="BV7" s="413">
        <v>136128</v>
      </c>
      <c r="BW7" s="414"/>
      <c r="BX7" s="414"/>
      <c r="BY7" s="414"/>
      <c r="BZ7" s="414"/>
      <c r="CA7" s="414"/>
      <c r="CB7" s="414"/>
      <c r="CC7" s="415"/>
      <c r="CD7" s="422" t="s">
        <v>89</v>
      </c>
      <c r="CE7" s="423"/>
      <c r="CF7" s="423"/>
      <c r="CG7" s="423"/>
      <c r="CH7" s="423"/>
      <c r="CI7" s="423"/>
      <c r="CJ7" s="423"/>
      <c r="CK7" s="423"/>
      <c r="CL7" s="423"/>
      <c r="CM7" s="423"/>
      <c r="CN7" s="423"/>
      <c r="CO7" s="423"/>
      <c r="CP7" s="423"/>
      <c r="CQ7" s="423"/>
      <c r="CR7" s="423"/>
      <c r="CS7" s="424"/>
      <c r="CT7" s="413">
        <v>3026164</v>
      </c>
      <c r="CU7" s="414"/>
      <c r="CV7" s="414"/>
      <c r="CW7" s="414"/>
      <c r="CX7" s="414"/>
      <c r="CY7" s="414"/>
      <c r="CZ7" s="414"/>
      <c r="DA7" s="415"/>
      <c r="DB7" s="413">
        <v>2919844</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90</v>
      </c>
      <c r="AN8" s="387"/>
      <c r="AO8" s="387"/>
      <c r="AP8" s="387"/>
      <c r="AQ8" s="387"/>
      <c r="AR8" s="387"/>
      <c r="AS8" s="387"/>
      <c r="AT8" s="388"/>
      <c r="AU8" s="470" t="s">
        <v>77</v>
      </c>
      <c r="AV8" s="471"/>
      <c r="AW8" s="471"/>
      <c r="AX8" s="471"/>
      <c r="AY8" s="393" t="s">
        <v>91</v>
      </c>
      <c r="AZ8" s="394"/>
      <c r="BA8" s="394"/>
      <c r="BB8" s="394"/>
      <c r="BC8" s="394"/>
      <c r="BD8" s="394"/>
      <c r="BE8" s="394"/>
      <c r="BF8" s="394"/>
      <c r="BG8" s="394"/>
      <c r="BH8" s="394"/>
      <c r="BI8" s="394"/>
      <c r="BJ8" s="394"/>
      <c r="BK8" s="394"/>
      <c r="BL8" s="394"/>
      <c r="BM8" s="395"/>
      <c r="BN8" s="413">
        <v>357786</v>
      </c>
      <c r="BO8" s="414"/>
      <c r="BP8" s="414"/>
      <c r="BQ8" s="414"/>
      <c r="BR8" s="414"/>
      <c r="BS8" s="414"/>
      <c r="BT8" s="414"/>
      <c r="BU8" s="415"/>
      <c r="BV8" s="413">
        <v>316525</v>
      </c>
      <c r="BW8" s="414"/>
      <c r="BX8" s="414"/>
      <c r="BY8" s="414"/>
      <c r="BZ8" s="414"/>
      <c r="CA8" s="414"/>
      <c r="CB8" s="414"/>
      <c r="CC8" s="415"/>
      <c r="CD8" s="422" t="s">
        <v>92</v>
      </c>
      <c r="CE8" s="423"/>
      <c r="CF8" s="423"/>
      <c r="CG8" s="423"/>
      <c r="CH8" s="423"/>
      <c r="CI8" s="423"/>
      <c r="CJ8" s="423"/>
      <c r="CK8" s="423"/>
      <c r="CL8" s="423"/>
      <c r="CM8" s="423"/>
      <c r="CN8" s="423"/>
      <c r="CO8" s="423"/>
      <c r="CP8" s="423"/>
      <c r="CQ8" s="423"/>
      <c r="CR8" s="423"/>
      <c r="CS8" s="424"/>
      <c r="CT8" s="522">
        <v>0.37</v>
      </c>
      <c r="CU8" s="523"/>
      <c r="CV8" s="523"/>
      <c r="CW8" s="523"/>
      <c r="CX8" s="523"/>
      <c r="CY8" s="523"/>
      <c r="CZ8" s="523"/>
      <c r="DA8" s="524"/>
      <c r="DB8" s="522">
        <v>0.36</v>
      </c>
      <c r="DC8" s="523"/>
      <c r="DD8" s="523"/>
      <c r="DE8" s="523"/>
      <c r="DF8" s="523"/>
      <c r="DG8" s="523"/>
      <c r="DH8" s="523"/>
      <c r="DI8" s="524"/>
      <c r="DJ8" s="137"/>
      <c r="DK8" s="137"/>
      <c r="DL8" s="137"/>
      <c r="DM8" s="137"/>
      <c r="DN8" s="137"/>
      <c r="DO8" s="137"/>
    </row>
    <row r="9" spans="1:119" ht="18.75" customHeight="1" thickBot="1" x14ac:dyDescent="0.2">
      <c r="A9" s="138"/>
      <c r="B9" s="548" t="s">
        <v>93</v>
      </c>
      <c r="C9" s="549"/>
      <c r="D9" s="549"/>
      <c r="E9" s="549"/>
      <c r="F9" s="549"/>
      <c r="G9" s="549"/>
      <c r="H9" s="549"/>
      <c r="I9" s="549"/>
      <c r="J9" s="549"/>
      <c r="K9" s="476"/>
      <c r="L9" s="550" t="s">
        <v>94</v>
      </c>
      <c r="M9" s="551"/>
      <c r="N9" s="551"/>
      <c r="O9" s="551"/>
      <c r="P9" s="551"/>
      <c r="Q9" s="552"/>
      <c r="R9" s="553">
        <v>9168</v>
      </c>
      <c r="S9" s="554"/>
      <c r="T9" s="554"/>
      <c r="U9" s="554"/>
      <c r="V9" s="555"/>
      <c r="W9" s="492" t="s">
        <v>95</v>
      </c>
      <c r="X9" s="493"/>
      <c r="Y9" s="493"/>
      <c r="Z9" s="493"/>
      <c r="AA9" s="493"/>
      <c r="AB9" s="493"/>
      <c r="AC9" s="493"/>
      <c r="AD9" s="493"/>
      <c r="AE9" s="493"/>
      <c r="AF9" s="493"/>
      <c r="AG9" s="493"/>
      <c r="AH9" s="493"/>
      <c r="AI9" s="493"/>
      <c r="AJ9" s="493"/>
      <c r="AK9" s="493"/>
      <c r="AL9" s="556"/>
      <c r="AM9" s="482" t="s">
        <v>96</v>
      </c>
      <c r="AN9" s="387"/>
      <c r="AO9" s="387"/>
      <c r="AP9" s="387"/>
      <c r="AQ9" s="387"/>
      <c r="AR9" s="387"/>
      <c r="AS9" s="387"/>
      <c r="AT9" s="388"/>
      <c r="AU9" s="470" t="s">
        <v>77</v>
      </c>
      <c r="AV9" s="471"/>
      <c r="AW9" s="471"/>
      <c r="AX9" s="471"/>
      <c r="AY9" s="393" t="s">
        <v>97</v>
      </c>
      <c r="AZ9" s="394"/>
      <c r="BA9" s="394"/>
      <c r="BB9" s="394"/>
      <c r="BC9" s="394"/>
      <c r="BD9" s="394"/>
      <c r="BE9" s="394"/>
      <c r="BF9" s="394"/>
      <c r="BG9" s="394"/>
      <c r="BH9" s="394"/>
      <c r="BI9" s="394"/>
      <c r="BJ9" s="394"/>
      <c r="BK9" s="394"/>
      <c r="BL9" s="394"/>
      <c r="BM9" s="395"/>
      <c r="BN9" s="413">
        <v>41261</v>
      </c>
      <c r="BO9" s="414"/>
      <c r="BP9" s="414"/>
      <c r="BQ9" s="414"/>
      <c r="BR9" s="414"/>
      <c r="BS9" s="414"/>
      <c r="BT9" s="414"/>
      <c r="BU9" s="415"/>
      <c r="BV9" s="413">
        <v>-9755</v>
      </c>
      <c r="BW9" s="414"/>
      <c r="BX9" s="414"/>
      <c r="BY9" s="414"/>
      <c r="BZ9" s="414"/>
      <c r="CA9" s="414"/>
      <c r="CB9" s="414"/>
      <c r="CC9" s="415"/>
      <c r="CD9" s="422" t="s">
        <v>98</v>
      </c>
      <c r="CE9" s="423"/>
      <c r="CF9" s="423"/>
      <c r="CG9" s="423"/>
      <c r="CH9" s="423"/>
      <c r="CI9" s="423"/>
      <c r="CJ9" s="423"/>
      <c r="CK9" s="423"/>
      <c r="CL9" s="423"/>
      <c r="CM9" s="423"/>
      <c r="CN9" s="423"/>
      <c r="CO9" s="423"/>
      <c r="CP9" s="423"/>
      <c r="CQ9" s="423"/>
      <c r="CR9" s="423"/>
      <c r="CS9" s="424"/>
      <c r="CT9" s="383">
        <v>5.9</v>
      </c>
      <c r="CU9" s="384"/>
      <c r="CV9" s="384"/>
      <c r="CW9" s="384"/>
      <c r="CX9" s="384"/>
      <c r="CY9" s="384"/>
      <c r="CZ9" s="384"/>
      <c r="DA9" s="385"/>
      <c r="DB9" s="383">
        <v>5.6</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99</v>
      </c>
      <c r="M10" s="387"/>
      <c r="N10" s="387"/>
      <c r="O10" s="387"/>
      <c r="P10" s="387"/>
      <c r="Q10" s="388"/>
      <c r="R10" s="389">
        <v>10172</v>
      </c>
      <c r="S10" s="390"/>
      <c r="T10" s="390"/>
      <c r="U10" s="390"/>
      <c r="V10" s="392"/>
      <c r="W10" s="557"/>
      <c r="X10" s="375"/>
      <c r="Y10" s="375"/>
      <c r="Z10" s="375"/>
      <c r="AA10" s="375"/>
      <c r="AB10" s="375"/>
      <c r="AC10" s="375"/>
      <c r="AD10" s="375"/>
      <c r="AE10" s="375"/>
      <c r="AF10" s="375"/>
      <c r="AG10" s="375"/>
      <c r="AH10" s="375"/>
      <c r="AI10" s="375"/>
      <c r="AJ10" s="375"/>
      <c r="AK10" s="375"/>
      <c r="AL10" s="558"/>
      <c r="AM10" s="482" t="s">
        <v>100</v>
      </c>
      <c r="AN10" s="387"/>
      <c r="AO10" s="387"/>
      <c r="AP10" s="387"/>
      <c r="AQ10" s="387"/>
      <c r="AR10" s="387"/>
      <c r="AS10" s="387"/>
      <c r="AT10" s="388"/>
      <c r="AU10" s="470" t="s">
        <v>77</v>
      </c>
      <c r="AV10" s="471"/>
      <c r="AW10" s="471"/>
      <c r="AX10" s="471"/>
      <c r="AY10" s="393" t="s">
        <v>101</v>
      </c>
      <c r="AZ10" s="394"/>
      <c r="BA10" s="394"/>
      <c r="BB10" s="394"/>
      <c r="BC10" s="394"/>
      <c r="BD10" s="394"/>
      <c r="BE10" s="394"/>
      <c r="BF10" s="394"/>
      <c r="BG10" s="394"/>
      <c r="BH10" s="394"/>
      <c r="BI10" s="394"/>
      <c r="BJ10" s="394"/>
      <c r="BK10" s="394"/>
      <c r="BL10" s="394"/>
      <c r="BM10" s="395"/>
      <c r="BN10" s="413">
        <v>60</v>
      </c>
      <c r="BO10" s="414"/>
      <c r="BP10" s="414"/>
      <c r="BQ10" s="414"/>
      <c r="BR10" s="414"/>
      <c r="BS10" s="414"/>
      <c r="BT10" s="414"/>
      <c r="BU10" s="415"/>
      <c r="BV10" s="413">
        <v>55</v>
      </c>
      <c r="BW10" s="414"/>
      <c r="BX10" s="414"/>
      <c r="BY10" s="414"/>
      <c r="BZ10" s="414"/>
      <c r="CA10" s="414"/>
      <c r="CB10" s="414"/>
      <c r="CC10" s="415"/>
      <c r="CD10" s="142" t="s">
        <v>102</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103</v>
      </c>
      <c r="M11" s="460"/>
      <c r="N11" s="460"/>
      <c r="O11" s="460"/>
      <c r="P11" s="460"/>
      <c r="Q11" s="461"/>
      <c r="R11" s="545" t="s">
        <v>104</v>
      </c>
      <c r="S11" s="546"/>
      <c r="T11" s="546"/>
      <c r="U11" s="546"/>
      <c r="V11" s="547"/>
      <c r="W11" s="557"/>
      <c r="X11" s="375"/>
      <c r="Y11" s="375"/>
      <c r="Z11" s="375"/>
      <c r="AA11" s="375"/>
      <c r="AB11" s="375"/>
      <c r="AC11" s="375"/>
      <c r="AD11" s="375"/>
      <c r="AE11" s="375"/>
      <c r="AF11" s="375"/>
      <c r="AG11" s="375"/>
      <c r="AH11" s="375"/>
      <c r="AI11" s="375"/>
      <c r="AJ11" s="375"/>
      <c r="AK11" s="375"/>
      <c r="AL11" s="558"/>
      <c r="AM11" s="482" t="s">
        <v>105</v>
      </c>
      <c r="AN11" s="387"/>
      <c r="AO11" s="387"/>
      <c r="AP11" s="387"/>
      <c r="AQ11" s="387"/>
      <c r="AR11" s="387"/>
      <c r="AS11" s="387"/>
      <c r="AT11" s="388"/>
      <c r="AU11" s="470" t="s">
        <v>77</v>
      </c>
      <c r="AV11" s="471"/>
      <c r="AW11" s="471"/>
      <c r="AX11" s="471"/>
      <c r="AY11" s="393" t="s">
        <v>106</v>
      </c>
      <c r="AZ11" s="394"/>
      <c r="BA11" s="394"/>
      <c r="BB11" s="394"/>
      <c r="BC11" s="394"/>
      <c r="BD11" s="394"/>
      <c r="BE11" s="394"/>
      <c r="BF11" s="394"/>
      <c r="BG11" s="394"/>
      <c r="BH11" s="394"/>
      <c r="BI11" s="394"/>
      <c r="BJ11" s="394"/>
      <c r="BK11" s="394"/>
      <c r="BL11" s="394"/>
      <c r="BM11" s="395"/>
      <c r="BN11" s="413" t="s">
        <v>107</v>
      </c>
      <c r="BO11" s="414"/>
      <c r="BP11" s="414"/>
      <c r="BQ11" s="414"/>
      <c r="BR11" s="414"/>
      <c r="BS11" s="414"/>
      <c r="BT11" s="414"/>
      <c r="BU11" s="415"/>
      <c r="BV11" s="413" t="s">
        <v>107</v>
      </c>
      <c r="BW11" s="414"/>
      <c r="BX11" s="414"/>
      <c r="BY11" s="414"/>
      <c r="BZ11" s="414"/>
      <c r="CA11" s="414"/>
      <c r="CB11" s="414"/>
      <c r="CC11" s="415"/>
      <c r="CD11" s="422" t="s">
        <v>108</v>
      </c>
      <c r="CE11" s="423"/>
      <c r="CF11" s="423"/>
      <c r="CG11" s="423"/>
      <c r="CH11" s="423"/>
      <c r="CI11" s="423"/>
      <c r="CJ11" s="423"/>
      <c r="CK11" s="423"/>
      <c r="CL11" s="423"/>
      <c r="CM11" s="423"/>
      <c r="CN11" s="423"/>
      <c r="CO11" s="423"/>
      <c r="CP11" s="423"/>
      <c r="CQ11" s="423"/>
      <c r="CR11" s="423"/>
      <c r="CS11" s="424"/>
      <c r="CT11" s="522" t="s">
        <v>107</v>
      </c>
      <c r="CU11" s="523"/>
      <c r="CV11" s="523"/>
      <c r="CW11" s="523"/>
      <c r="CX11" s="523"/>
      <c r="CY11" s="523"/>
      <c r="CZ11" s="523"/>
      <c r="DA11" s="524"/>
      <c r="DB11" s="522" t="s">
        <v>107</v>
      </c>
      <c r="DC11" s="523"/>
      <c r="DD11" s="523"/>
      <c r="DE11" s="523"/>
      <c r="DF11" s="523"/>
      <c r="DG11" s="523"/>
      <c r="DH11" s="523"/>
      <c r="DI11" s="524"/>
      <c r="DJ11" s="137"/>
      <c r="DK11" s="137"/>
      <c r="DL11" s="137"/>
      <c r="DM11" s="137"/>
      <c r="DN11" s="137"/>
      <c r="DO11" s="137"/>
    </row>
    <row r="12" spans="1:119" ht="18.75" customHeight="1" x14ac:dyDescent="0.15">
      <c r="A12" s="138"/>
      <c r="B12" s="525" t="s">
        <v>109</v>
      </c>
      <c r="C12" s="526"/>
      <c r="D12" s="526"/>
      <c r="E12" s="526"/>
      <c r="F12" s="526"/>
      <c r="G12" s="526"/>
      <c r="H12" s="526"/>
      <c r="I12" s="526"/>
      <c r="J12" s="526"/>
      <c r="K12" s="527"/>
      <c r="L12" s="534" t="s">
        <v>110</v>
      </c>
      <c r="M12" s="535"/>
      <c r="N12" s="535"/>
      <c r="O12" s="535"/>
      <c r="P12" s="535"/>
      <c r="Q12" s="536"/>
      <c r="R12" s="537">
        <v>9477</v>
      </c>
      <c r="S12" s="538"/>
      <c r="T12" s="538"/>
      <c r="U12" s="538"/>
      <c r="V12" s="539"/>
      <c r="W12" s="540" t="s">
        <v>1</v>
      </c>
      <c r="X12" s="471"/>
      <c r="Y12" s="471"/>
      <c r="Z12" s="471"/>
      <c r="AA12" s="471"/>
      <c r="AB12" s="541"/>
      <c r="AC12" s="470" t="s">
        <v>111</v>
      </c>
      <c r="AD12" s="471"/>
      <c r="AE12" s="471"/>
      <c r="AF12" s="471"/>
      <c r="AG12" s="541"/>
      <c r="AH12" s="470" t="s">
        <v>112</v>
      </c>
      <c r="AI12" s="471"/>
      <c r="AJ12" s="471"/>
      <c r="AK12" s="471"/>
      <c r="AL12" s="542"/>
      <c r="AM12" s="482" t="s">
        <v>113</v>
      </c>
      <c r="AN12" s="387"/>
      <c r="AO12" s="387"/>
      <c r="AP12" s="387"/>
      <c r="AQ12" s="387"/>
      <c r="AR12" s="387"/>
      <c r="AS12" s="387"/>
      <c r="AT12" s="388"/>
      <c r="AU12" s="470" t="s">
        <v>114</v>
      </c>
      <c r="AV12" s="471"/>
      <c r="AW12" s="471"/>
      <c r="AX12" s="471"/>
      <c r="AY12" s="393" t="s">
        <v>115</v>
      </c>
      <c r="AZ12" s="394"/>
      <c r="BA12" s="394"/>
      <c r="BB12" s="394"/>
      <c r="BC12" s="394"/>
      <c r="BD12" s="394"/>
      <c r="BE12" s="394"/>
      <c r="BF12" s="394"/>
      <c r="BG12" s="394"/>
      <c r="BH12" s="394"/>
      <c r="BI12" s="394"/>
      <c r="BJ12" s="394"/>
      <c r="BK12" s="394"/>
      <c r="BL12" s="394"/>
      <c r="BM12" s="395"/>
      <c r="BN12" s="413" t="s">
        <v>116</v>
      </c>
      <c r="BO12" s="414"/>
      <c r="BP12" s="414"/>
      <c r="BQ12" s="414"/>
      <c r="BR12" s="414"/>
      <c r="BS12" s="414"/>
      <c r="BT12" s="414"/>
      <c r="BU12" s="415"/>
      <c r="BV12" s="413" t="s">
        <v>116</v>
      </c>
      <c r="BW12" s="414"/>
      <c r="BX12" s="414"/>
      <c r="BY12" s="414"/>
      <c r="BZ12" s="414"/>
      <c r="CA12" s="414"/>
      <c r="CB12" s="414"/>
      <c r="CC12" s="415"/>
      <c r="CD12" s="422" t="s">
        <v>117</v>
      </c>
      <c r="CE12" s="423"/>
      <c r="CF12" s="423"/>
      <c r="CG12" s="423"/>
      <c r="CH12" s="423"/>
      <c r="CI12" s="423"/>
      <c r="CJ12" s="423"/>
      <c r="CK12" s="423"/>
      <c r="CL12" s="423"/>
      <c r="CM12" s="423"/>
      <c r="CN12" s="423"/>
      <c r="CO12" s="423"/>
      <c r="CP12" s="423"/>
      <c r="CQ12" s="423"/>
      <c r="CR12" s="423"/>
      <c r="CS12" s="424"/>
      <c r="CT12" s="522" t="s">
        <v>116</v>
      </c>
      <c r="CU12" s="523"/>
      <c r="CV12" s="523"/>
      <c r="CW12" s="523"/>
      <c r="CX12" s="523"/>
      <c r="CY12" s="523"/>
      <c r="CZ12" s="523"/>
      <c r="DA12" s="524"/>
      <c r="DB12" s="522" t="s">
        <v>116</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118</v>
      </c>
      <c r="N13" s="512"/>
      <c r="O13" s="512"/>
      <c r="P13" s="512"/>
      <c r="Q13" s="513"/>
      <c r="R13" s="514">
        <v>9398</v>
      </c>
      <c r="S13" s="515"/>
      <c r="T13" s="515"/>
      <c r="U13" s="515"/>
      <c r="V13" s="516"/>
      <c r="W13" s="502" t="s">
        <v>119</v>
      </c>
      <c r="X13" s="426"/>
      <c r="Y13" s="426"/>
      <c r="Z13" s="426"/>
      <c r="AA13" s="426"/>
      <c r="AB13" s="427"/>
      <c r="AC13" s="389">
        <v>713</v>
      </c>
      <c r="AD13" s="390"/>
      <c r="AE13" s="390"/>
      <c r="AF13" s="390"/>
      <c r="AG13" s="391"/>
      <c r="AH13" s="389">
        <v>834</v>
      </c>
      <c r="AI13" s="390"/>
      <c r="AJ13" s="390"/>
      <c r="AK13" s="390"/>
      <c r="AL13" s="392"/>
      <c r="AM13" s="482" t="s">
        <v>120</v>
      </c>
      <c r="AN13" s="387"/>
      <c r="AO13" s="387"/>
      <c r="AP13" s="387"/>
      <c r="AQ13" s="387"/>
      <c r="AR13" s="387"/>
      <c r="AS13" s="387"/>
      <c r="AT13" s="388"/>
      <c r="AU13" s="470" t="s">
        <v>121</v>
      </c>
      <c r="AV13" s="471"/>
      <c r="AW13" s="471"/>
      <c r="AX13" s="471"/>
      <c r="AY13" s="393" t="s">
        <v>122</v>
      </c>
      <c r="AZ13" s="394"/>
      <c r="BA13" s="394"/>
      <c r="BB13" s="394"/>
      <c r="BC13" s="394"/>
      <c r="BD13" s="394"/>
      <c r="BE13" s="394"/>
      <c r="BF13" s="394"/>
      <c r="BG13" s="394"/>
      <c r="BH13" s="394"/>
      <c r="BI13" s="394"/>
      <c r="BJ13" s="394"/>
      <c r="BK13" s="394"/>
      <c r="BL13" s="394"/>
      <c r="BM13" s="395"/>
      <c r="BN13" s="413">
        <v>41321</v>
      </c>
      <c r="BO13" s="414"/>
      <c r="BP13" s="414"/>
      <c r="BQ13" s="414"/>
      <c r="BR13" s="414"/>
      <c r="BS13" s="414"/>
      <c r="BT13" s="414"/>
      <c r="BU13" s="415"/>
      <c r="BV13" s="413">
        <v>-9700</v>
      </c>
      <c r="BW13" s="414"/>
      <c r="BX13" s="414"/>
      <c r="BY13" s="414"/>
      <c r="BZ13" s="414"/>
      <c r="CA13" s="414"/>
      <c r="CB13" s="414"/>
      <c r="CC13" s="415"/>
      <c r="CD13" s="422" t="s">
        <v>123</v>
      </c>
      <c r="CE13" s="423"/>
      <c r="CF13" s="423"/>
      <c r="CG13" s="423"/>
      <c r="CH13" s="423"/>
      <c r="CI13" s="423"/>
      <c r="CJ13" s="423"/>
      <c r="CK13" s="423"/>
      <c r="CL13" s="423"/>
      <c r="CM13" s="423"/>
      <c r="CN13" s="423"/>
      <c r="CO13" s="423"/>
      <c r="CP13" s="423"/>
      <c r="CQ13" s="423"/>
      <c r="CR13" s="423"/>
      <c r="CS13" s="424"/>
      <c r="CT13" s="383">
        <v>6.3</v>
      </c>
      <c r="CU13" s="384"/>
      <c r="CV13" s="384"/>
      <c r="CW13" s="384"/>
      <c r="CX13" s="384"/>
      <c r="CY13" s="384"/>
      <c r="CZ13" s="384"/>
      <c r="DA13" s="385"/>
      <c r="DB13" s="383">
        <v>8.1</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124</v>
      </c>
      <c r="M14" s="543"/>
      <c r="N14" s="543"/>
      <c r="O14" s="543"/>
      <c r="P14" s="543"/>
      <c r="Q14" s="544"/>
      <c r="R14" s="514">
        <v>9711</v>
      </c>
      <c r="S14" s="515"/>
      <c r="T14" s="515"/>
      <c r="U14" s="515"/>
      <c r="V14" s="516"/>
      <c r="W14" s="517"/>
      <c r="X14" s="429"/>
      <c r="Y14" s="429"/>
      <c r="Z14" s="429"/>
      <c r="AA14" s="429"/>
      <c r="AB14" s="430"/>
      <c r="AC14" s="507">
        <v>14.8</v>
      </c>
      <c r="AD14" s="508"/>
      <c r="AE14" s="508"/>
      <c r="AF14" s="508"/>
      <c r="AG14" s="509"/>
      <c r="AH14" s="507">
        <v>15</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125</v>
      </c>
      <c r="CE14" s="420"/>
      <c r="CF14" s="420"/>
      <c r="CG14" s="420"/>
      <c r="CH14" s="420"/>
      <c r="CI14" s="420"/>
      <c r="CJ14" s="420"/>
      <c r="CK14" s="420"/>
      <c r="CL14" s="420"/>
      <c r="CM14" s="420"/>
      <c r="CN14" s="420"/>
      <c r="CO14" s="420"/>
      <c r="CP14" s="420"/>
      <c r="CQ14" s="420"/>
      <c r="CR14" s="420"/>
      <c r="CS14" s="421"/>
      <c r="CT14" s="518">
        <v>36</v>
      </c>
      <c r="CU14" s="486"/>
      <c r="CV14" s="486"/>
      <c r="CW14" s="486"/>
      <c r="CX14" s="486"/>
      <c r="CY14" s="486"/>
      <c r="CZ14" s="486"/>
      <c r="DA14" s="487"/>
      <c r="DB14" s="518">
        <v>33.9</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118</v>
      </c>
      <c r="N15" s="512"/>
      <c r="O15" s="512"/>
      <c r="P15" s="512"/>
      <c r="Q15" s="513"/>
      <c r="R15" s="514">
        <v>9635</v>
      </c>
      <c r="S15" s="515"/>
      <c r="T15" s="515"/>
      <c r="U15" s="515"/>
      <c r="V15" s="516"/>
      <c r="W15" s="502" t="s">
        <v>126</v>
      </c>
      <c r="X15" s="426"/>
      <c r="Y15" s="426"/>
      <c r="Z15" s="426"/>
      <c r="AA15" s="426"/>
      <c r="AB15" s="427"/>
      <c r="AC15" s="389">
        <v>1428</v>
      </c>
      <c r="AD15" s="390"/>
      <c r="AE15" s="390"/>
      <c r="AF15" s="390"/>
      <c r="AG15" s="391"/>
      <c r="AH15" s="389">
        <v>1737</v>
      </c>
      <c r="AI15" s="390"/>
      <c r="AJ15" s="390"/>
      <c r="AK15" s="390"/>
      <c r="AL15" s="392"/>
      <c r="AM15" s="482"/>
      <c r="AN15" s="387"/>
      <c r="AO15" s="387"/>
      <c r="AP15" s="387"/>
      <c r="AQ15" s="387"/>
      <c r="AR15" s="387"/>
      <c r="AS15" s="387"/>
      <c r="AT15" s="388"/>
      <c r="AU15" s="470"/>
      <c r="AV15" s="471"/>
      <c r="AW15" s="471"/>
      <c r="AX15" s="471"/>
      <c r="AY15" s="405" t="s">
        <v>127</v>
      </c>
      <c r="AZ15" s="406"/>
      <c r="BA15" s="406"/>
      <c r="BB15" s="406"/>
      <c r="BC15" s="406"/>
      <c r="BD15" s="406"/>
      <c r="BE15" s="406"/>
      <c r="BF15" s="406"/>
      <c r="BG15" s="406"/>
      <c r="BH15" s="406"/>
      <c r="BI15" s="406"/>
      <c r="BJ15" s="406"/>
      <c r="BK15" s="406"/>
      <c r="BL15" s="406"/>
      <c r="BM15" s="407"/>
      <c r="BN15" s="408">
        <v>965334</v>
      </c>
      <c r="BO15" s="409"/>
      <c r="BP15" s="409"/>
      <c r="BQ15" s="409"/>
      <c r="BR15" s="409"/>
      <c r="BS15" s="409"/>
      <c r="BT15" s="409"/>
      <c r="BU15" s="410"/>
      <c r="BV15" s="408">
        <v>934413</v>
      </c>
      <c r="BW15" s="409"/>
      <c r="BX15" s="409"/>
      <c r="BY15" s="409"/>
      <c r="BZ15" s="409"/>
      <c r="CA15" s="409"/>
      <c r="CB15" s="409"/>
      <c r="CC15" s="410"/>
      <c r="CD15" s="519" t="s">
        <v>128</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129</v>
      </c>
      <c r="M16" s="505"/>
      <c r="N16" s="505"/>
      <c r="O16" s="505"/>
      <c r="P16" s="505"/>
      <c r="Q16" s="506"/>
      <c r="R16" s="499" t="s">
        <v>130</v>
      </c>
      <c r="S16" s="500"/>
      <c r="T16" s="500"/>
      <c r="U16" s="500"/>
      <c r="V16" s="501"/>
      <c r="W16" s="517"/>
      <c r="X16" s="429"/>
      <c r="Y16" s="429"/>
      <c r="Z16" s="429"/>
      <c r="AA16" s="429"/>
      <c r="AB16" s="430"/>
      <c r="AC16" s="507">
        <v>29.7</v>
      </c>
      <c r="AD16" s="508"/>
      <c r="AE16" s="508"/>
      <c r="AF16" s="508"/>
      <c r="AG16" s="509"/>
      <c r="AH16" s="507">
        <v>31.3</v>
      </c>
      <c r="AI16" s="508"/>
      <c r="AJ16" s="508"/>
      <c r="AK16" s="508"/>
      <c r="AL16" s="510"/>
      <c r="AM16" s="482"/>
      <c r="AN16" s="387"/>
      <c r="AO16" s="387"/>
      <c r="AP16" s="387"/>
      <c r="AQ16" s="387"/>
      <c r="AR16" s="387"/>
      <c r="AS16" s="387"/>
      <c r="AT16" s="388"/>
      <c r="AU16" s="470"/>
      <c r="AV16" s="471"/>
      <c r="AW16" s="471"/>
      <c r="AX16" s="471"/>
      <c r="AY16" s="393" t="s">
        <v>131</v>
      </c>
      <c r="AZ16" s="394"/>
      <c r="BA16" s="394"/>
      <c r="BB16" s="394"/>
      <c r="BC16" s="394"/>
      <c r="BD16" s="394"/>
      <c r="BE16" s="394"/>
      <c r="BF16" s="394"/>
      <c r="BG16" s="394"/>
      <c r="BH16" s="394"/>
      <c r="BI16" s="394"/>
      <c r="BJ16" s="394"/>
      <c r="BK16" s="394"/>
      <c r="BL16" s="394"/>
      <c r="BM16" s="395"/>
      <c r="BN16" s="413">
        <v>2613182</v>
      </c>
      <c r="BO16" s="414"/>
      <c r="BP16" s="414"/>
      <c r="BQ16" s="414"/>
      <c r="BR16" s="414"/>
      <c r="BS16" s="414"/>
      <c r="BT16" s="414"/>
      <c r="BU16" s="415"/>
      <c r="BV16" s="413">
        <v>2496957</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132</v>
      </c>
      <c r="N17" s="497"/>
      <c r="O17" s="497"/>
      <c r="P17" s="497"/>
      <c r="Q17" s="498"/>
      <c r="R17" s="499" t="s">
        <v>133</v>
      </c>
      <c r="S17" s="500"/>
      <c r="T17" s="500"/>
      <c r="U17" s="500"/>
      <c r="V17" s="501"/>
      <c r="W17" s="502" t="s">
        <v>134</v>
      </c>
      <c r="X17" s="426"/>
      <c r="Y17" s="426"/>
      <c r="Z17" s="426"/>
      <c r="AA17" s="426"/>
      <c r="AB17" s="427"/>
      <c r="AC17" s="389">
        <v>2674</v>
      </c>
      <c r="AD17" s="390"/>
      <c r="AE17" s="390"/>
      <c r="AF17" s="390"/>
      <c r="AG17" s="391"/>
      <c r="AH17" s="389">
        <v>2830</v>
      </c>
      <c r="AI17" s="390"/>
      <c r="AJ17" s="390"/>
      <c r="AK17" s="390"/>
      <c r="AL17" s="392"/>
      <c r="AM17" s="482"/>
      <c r="AN17" s="387"/>
      <c r="AO17" s="387"/>
      <c r="AP17" s="387"/>
      <c r="AQ17" s="387"/>
      <c r="AR17" s="387"/>
      <c r="AS17" s="387"/>
      <c r="AT17" s="388"/>
      <c r="AU17" s="470"/>
      <c r="AV17" s="471"/>
      <c r="AW17" s="471"/>
      <c r="AX17" s="471"/>
      <c r="AY17" s="393" t="s">
        <v>135</v>
      </c>
      <c r="AZ17" s="394"/>
      <c r="BA17" s="394"/>
      <c r="BB17" s="394"/>
      <c r="BC17" s="394"/>
      <c r="BD17" s="394"/>
      <c r="BE17" s="394"/>
      <c r="BF17" s="394"/>
      <c r="BG17" s="394"/>
      <c r="BH17" s="394"/>
      <c r="BI17" s="394"/>
      <c r="BJ17" s="394"/>
      <c r="BK17" s="394"/>
      <c r="BL17" s="394"/>
      <c r="BM17" s="395"/>
      <c r="BN17" s="413">
        <v>1194991</v>
      </c>
      <c r="BO17" s="414"/>
      <c r="BP17" s="414"/>
      <c r="BQ17" s="414"/>
      <c r="BR17" s="414"/>
      <c r="BS17" s="414"/>
      <c r="BT17" s="414"/>
      <c r="BU17" s="415"/>
      <c r="BV17" s="413">
        <v>1172994</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136</v>
      </c>
      <c r="C18" s="476"/>
      <c r="D18" s="476"/>
      <c r="E18" s="477"/>
      <c r="F18" s="477"/>
      <c r="G18" s="477"/>
      <c r="H18" s="477"/>
      <c r="I18" s="477"/>
      <c r="J18" s="477"/>
      <c r="K18" s="477"/>
      <c r="L18" s="478">
        <v>44.3</v>
      </c>
      <c r="M18" s="478"/>
      <c r="N18" s="478"/>
      <c r="O18" s="478"/>
      <c r="P18" s="478"/>
      <c r="Q18" s="478"/>
      <c r="R18" s="479"/>
      <c r="S18" s="479"/>
      <c r="T18" s="479"/>
      <c r="U18" s="479"/>
      <c r="V18" s="480"/>
      <c r="W18" s="494"/>
      <c r="X18" s="495"/>
      <c r="Y18" s="495"/>
      <c r="Z18" s="495"/>
      <c r="AA18" s="495"/>
      <c r="AB18" s="503"/>
      <c r="AC18" s="377">
        <v>55.5</v>
      </c>
      <c r="AD18" s="378"/>
      <c r="AE18" s="378"/>
      <c r="AF18" s="378"/>
      <c r="AG18" s="481"/>
      <c r="AH18" s="377">
        <v>51</v>
      </c>
      <c r="AI18" s="378"/>
      <c r="AJ18" s="378"/>
      <c r="AK18" s="378"/>
      <c r="AL18" s="379"/>
      <c r="AM18" s="482"/>
      <c r="AN18" s="387"/>
      <c r="AO18" s="387"/>
      <c r="AP18" s="387"/>
      <c r="AQ18" s="387"/>
      <c r="AR18" s="387"/>
      <c r="AS18" s="387"/>
      <c r="AT18" s="388"/>
      <c r="AU18" s="470"/>
      <c r="AV18" s="471"/>
      <c r="AW18" s="471"/>
      <c r="AX18" s="471"/>
      <c r="AY18" s="393" t="s">
        <v>137</v>
      </c>
      <c r="AZ18" s="394"/>
      <c r="BA18" s="394"/>
      <c r="BB18" s="394"/>
      <c r="BC18" s="394"/>
      <c r="BD18" s="394"/>
      <c r="BE18" s="394"/>
      <c r="BF18" s="394"/>
      <c r="BG18" s="394"/>
      <c r="BH18" s="394"/>
      <c r="BI18" s="394"/>
      <c r="BJ18" s="394"/>
      <c r="BK18" s="394"/>
      <c r="BL18" s="394"/>
      <c r="BM18" s="395"/>
      <c r="BN18" s="413">
        <v>2667601</v>
      </c>
      <c r="BO18" s="414"/>
      <c r="BP18" s="414"/>
      <c r="BQ18" s="414"/>
      <c r="BR18" s="414"/>
      <c r="BS18" s="414"/>
      <c r="BT18" s="414"/>
      <c r="BU18" s="415"/>
      <c r="BV18" s="413">
        <v>2676511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138</v>
      </c>
      <c r="C19" s="476"/>
      <c r="D19" s="476"/>
      <c r="E19" s="477"/>
      <c r="F19" s="477"/>
      <c r="G19" s="477"/>
      <c r="H19" s="477"/>
      <c r="I19" s="477"/>
      <c r="J19" s="477"/>
      <c r="K19" s="477"/>
      <c r="L19" s="483">
        <v>207</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139</v>
      </c>
      <c r="AZ19" s="394"/>
      <c r="BA19" s="394"/>
      <c r="BB19" s="394"/>
      <c r="BC19" s="394"/>
      <c r="BD19" s="394"/>
      <c r="BE19" s="394"/>
      <c r="BF19" s="394"/>
      <c r="BG19" s="394"/>
      <c r="BH19" s="394"/>
      <c r="BI19" s="394"/>
      <c r="BJ19" s="394"/>
      <c r="BK19" s="394"/>
      <c r="BL19" s="394"/>
      <c r="BM19" s="395"/>
      <c r="BN19" s="413">
        <v>3825810</v>
      </c>
      <c r="BO19" s="414"/>
      <c r="BP19" s="414"/>
      <c r="BQ19" s="414"/>
      <c r="BR19" s="414"/>
      <c r="BS19" s="414"/>
      <c r="BT19" s="414"/>
      <c r="BU19" s="415"/>
      <c r="BV19" s="413">
        <v>3748123</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140</v>
      </c>
      <c r="C20" s="476"/>
      <c r="D20" s="476"/>
      <c r="E20" s="477"/>
      <c r="F20" s="477"/>
      <c r="G20" s="477"/>
      <c r="H20" s="477"/>
      <c r="I20" s="477"/>
      <c r="J20" s="477"/>
      <c r="K20" s="477"/>
      <c r="L20" s="483">
        <v>2950</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141</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142</v>
      </c>
      <c r="C22" s="443"/>
      <c r="D22" s="444"/>
      <c r="E22" s="451" t="s">
        <v>1</v>
      </c>
      <c r="F22" s="426"/>
      <c r="G22" s="426"/>
      <c r="H22" s="426"/>
      <c r="I22" s="426"/>
      <c r="J22" s="426"/>
      <c r="K22" s="427"/>
      <c r="L22" s="451" t="s">
        <v>143</v>
      </c>
      <c r="M22" s="426"/>
      <c r="N22" s="426"/>
      <c r="O22" s="426"/>
      <c r="P22" s="427"/>
      <c r="Q22" s="436" t="s">
        <v>144</v>
      </c>
      <c r="R22" s="437"/>
      <c r="S22" s="437"/>
      <c r="T22" s="437"/>
      <c r="U22" s="437"/>
      <c r="V22" s="452"/>
      <c r="W22" s="454" t="s">
        <v>145</v>
      </c>
      <c r="X22" s="443"/>
      <c r="Y22" s="444"/>
      <c r="Z22" s="451" t="s">
        <v>1</v>
      </c>
      <c r="AA22" s="426"/>
      <c r="AB22" s="426"/>
      <c r="AC22" s="426"/>
      <c r="AD22" s="426"/>
      <c r="AE22" s="426"/>
      <c r="AF22" s="426"/>
      <c r="AG22" s="427"/>
      <c r="AH22" s="425" t="s">
        <v>146</v>
      </c>
      <c r="AI22" s="426"/>
      <c r="AJ22" s="426"/>
      <c r="AK22" s="426"/>
      <c r="AL22" s="427"/>
      <c r="AM22" s="425" t="s">
        <v>147</v>
      </c>
      <c r="AN22" s="431"/>
      <c r="AO22" s="431"/>
      <c r="AP22" s="431"/>
      <c r="AQ22" s="431"/>
      <c r="AR22" s="432"/>
      <c r="AS22" s="436" t="s">
        <v>144</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148</v>
      </c>
      <c r="AZ23" s="406"/>
      <c r="BA23" s="406"/>
      <c r="BB23" s="406"/>
      <c r="BC23" s="406"/>
      <c r="BD23" s="406"/>
      <c r="BE23" s="406"/>
      <c r="BF23" s="406"/>
      <c r="BG23" s="406"/>
      <c r="BH23" s="406"/>
      <c r="BI23" s="406"/>
      <c r="BJ23" s="406"/>
      <c r="BK23" s="406"/>
      <c r="BL23" s="406"/>
      <c r="BM23" s="407"/>
      <c r="BN23" s="413">
        <v>3442611</v>
      </c>
      <c r="BO23" s="414"/>
      <c r="BP23" s="414"/>
      <c r="BQ23" s="414"/>
      <c r="BR23" s="414"/>
      <c r="BS23" s="414"/>
      <c r="BT23" s="414"/>
      <c r="BU23" s="415"/>
      <c r="BV23" s="413">
        <v>3048534</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149</v>
      </c>
      <c r="F24" s="387"/>
      <c r="G24" s="387"/>
      <c r="H24" s="387"/>
      <c r="I24" s="387"/>
      <c r="J24" s="387"/>
      <c r="K24" s="388"/>
      <c r="L24" s="389">
        <v>1</v>
      </c>
      <c r="M24" s="390"/>
      <c r="N24" s="390"/>
      <c r="O24" s="390"/>
      <c r="P24" s="391"/>
      <c r="Q24" s="389">
        <v>6120</v>
      </c>
      <c r="R24" s="390"/>
      <c r="S24" s="390"/>
      <c r="T24" s="390"/>
      <c r="U24" s="390"/>
      <c r="V24" s="391"/>
      <c r="W24" s="455"/>
      <c r="X24" s="446"/>
      <c r="Y24" s="447"/>
      <c r="Z24" s="386" t="s">
        <v>150</v>
      </c>
      <c r="AA24" s="387"/>
      <c r="AB24" s="387"/>
      <c r="AC24" s="387"/>
      <c r="AD24" s="387"/>
      <c r="AE24" s="387"/>
      <c r="AF24" s="387"/>
      <c r="AG24" s="388"/>
      <c r="AH24" s="389">
        <v>107</v>
      </c>
      <c r="AI24" s="390"/>
      <c r="AJ24" s="390"/>
      <c r="AK24" s="390"/>
      <c r="AL24" s="391"/>
      <c r="AM24" s="389">
        <v>333519</v>
      </c>
      <c r="AN24" s="390"/>
      <c r="AO24" s="390"/>
      <c r="AP24" s="390"/>
      <c r="AQ24" s="390"/>
      <c r="AR24" s="391"/>
      <c r="AS24" s="389">
        <v>3117</v>
      </c>
      <c r="AT24" s="390"/>
      <c r="AU24" s="390"/>
      <c r="AV24" s="390"/>
      <c r="AW24" s="390"/>
      <c r="AX24" s="392"/>
      <c r="AY24" s="380" t="s">
        <v>151</v>
      </c>
      <c r="AZ24" s="381"/>
      <c r="BA24" s="381"/>
      <c r="BB24" s="381"/>
      <c r="BC24" s="381"/>
      <c r="BD24" s="381"/>
      <c r="BE24" s="381"/>
      <c r="BF24" s="381"/>
      <c r="BG24" s="381"/>
      <c r="BH24" s="381"/>
      <c r="BI24" s="381"/>
      <c r="BJ24" s="381"/>
      <c r="BK24" s="381"/>
      <c r="BL24" s="381"/>
      <c r="BM24" s="382"/>
      <c r="BN24" s="413">
        <v>2744236</v>
      </c>
      <c r="BO24" s="414"/>
      <c r="BP24" s="414"/>
      <c r="BQ24" s="414"/>
      <c r="BR24" s="414"/>
      <c r="BS24" s="414"/>
      <c r="BT24" s="414"/>
      <c r="BU24" s="415"/>
      <c r="BV24" s="413">
        <v>2486726</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152</v>
      </c>
      <c r="F25" s="387"/>
      <c r="G25" s="387"/>
      <c r="H25" s="387"/>
      <c r="I25" s="387"/>
      <c r="J25" s="387"/>
      <c r="K25" s="388"/>
      <c r="L25" s="389">
        <v>1</v>
      </c>
      <c r="M25" s="390"/>
      <c r="N25" s="390"/>
      <c r="O25" s="390"/>
      <c r="P25" s="391"/>
      <c r="Q25" s="389">
        <v>5320</v>
      </c>
      <c r="R25" s="390"/>
      <c r="S25" s="390"/>
      <c r="T25" s="390"/>
      <c r="U25" s="390"/>
      <c r="V25" s="391"/>
      <c r="W25" s="455"/>
      <c r="X25" s="446"/>
      <c r="Y25" s="447"/>
      <c r="Z25" s="386" t="s">
        <v>153</v>
      </c>
      <c r="AA25" s="387"/>
      <c r="AB25" s="387"/>
      <c r="AC25" s="387"/>
      <c r="AD25" s="387"/>
      <c r="AE25" s="387"/>
      <c r="AF25" s="387"/>
      <c r="AG25" s="388"/>
      <c r="AH25" s="389" t="s">
        <v>116</v>
      </c>
      <c r="AI25" s="390"/>
      <c r="AJ25" s="390"/>
      <c r="AK25" s="390"/>
      <c r="AL25" s="391"/>
      <c r="AM25" s="389" t="s">
        <v>116</v>
      </c>
      <c r="AN25" s="390"/>
      <c r="AO25" s="390"/>
      <c r="AP25" s="390"/>
      <c r="AQ25" s="390"/>
      <c r="AR25" s="391"/>
      <c r="AS25" s="389" t="s">
        <v>116</v>
      </c>
      <c r="AT25" s="390"/>
      <c r="AU25" s="390"/>
      <c r="AV25" s="390"/>
      <c r="AW25" s="390"/>
      <c r="AX25" s="392"/>
      <c r="AY25" s="405" t="s">
        <v>154</v>
      </c>
      <c r="AZ25" s="406"/>
      <c r="BA25" s="406"/>
      <c r="BB25" s="406"/>
      <c r="BC25" s="406"/>
      <c r="BD25" s="406"/>
      <c r="BE25" s="406"/>
      <c r="BF25" s="406"/>
      <c r="BG25" s="406"/>
      <c r="BH25" s="406"/>
      <c r="BI25" s="406"/>
      <c r="BJ25" s="406"/>
      <c r="BK25" s="406"/>
      <c r="BL25" s="406"/>
      <c r="BM25" s="407"/>
      <c r="BN25" s="408">
        <v>128566</v>
      </c>
      <c r="BO25" s="409"/>
      <c r="BP25" s="409"/>
      <c r="BQ25" s="409"/>
      <c r="BR25" s="409"/>
      <c r="BS25" s="409"/>
      <c r="BT25" s="409"/>
      <c r="BU25" s="410"/>
      <c r="BV25" s="408">
        <v>104792</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155</v>
      </c>
      <c r="F26" s="387"/>
      <c r="G26" s="387"/>
      <c r="H26" s="387"/>
      <c r="I26" s="387"/>
      <c r="J26" s="387"/>
      <c r="K26" s="388"/>
      <c r="L26" s="389">
        <v>1</v>
      </c>
      <c r="M26" s="390"/>
      <c r="N26" s="390"/>
      <c r="O26" s="390"/>
      <c r="P26" s="391"/>
      <c r="Q26" s="389">
        <v>4750</v>
      </c>
      <c r="R26" s="390"/>
      <c r="S26" s="390"/>
      <c r="T26" s="390"/>
      <c r="U26" s="390"/>
      <c r="V26" s="391"/>
      <c r="W26" s="455"/>
      <c r="X26" s="446"/>
      <c r="Y26" s="447"/>
      <c r="Z26" s="386" t="s">
        <v>156</v>
      </c>
      <c r="AA26" s="468"/>
      <c r="AB26" s="468"/>
      <c r="AC26" s="468"/>
      <c r="AD26" s="468"/>
      <c r="AE26" s="468"/>
      <c r="AF26" s="468"/>
      <c r="AG26" s="469"/>
      <c r="AH26" s="389">
        <v>7</v>
      </c>
      <c r="AI26" s="390"/>
      <c r="AJ26" s="390"/>
      <c r="AK26" s="390"/>
      <c r="AL26" s="391"/>
      <c r="AM26" s="389">
        <v>19936</v>
      </c>
      <c r="AN26" s="390"/>
      <c r="AO26" s="390"/>
      <c r="AP26" s="390"/>
      <c r="AQ26" s="390"/>
      <c r="AR26" s="391"/>
      <c r="AS26" s="389">
        <v>2848</v>
      </c>
      <c r="AT26" s="390"/>
      <c r="AU26" s="390"/>
      <c r="AV26" s="390"/>
      <c r="AW26" s="390"/>
      <c r="AX26" s="392"/>
      <c r="AY26" s="422" t="s">
        <v>157</v>
      </c>
      <c r="AZ26" s="423"/>
      <c r="BA26" s="423"/>
      <c r="BB26" s="423"/>
      <c r="BC26" s="423"/>
      <c r="BD26" s="423"/>
      <c r="BE26" s="423"/>
      <c r="BF26" s="423"/>
      <c r="BG26" s="423"/>
      <c r="BH26" s="423"/>
      <c r="BI26" s="423"/>
      <c r="BJ26" s="423"/>
      <c r="BK26" s="423"/>
      <c r="BL26" s="423"/>
      <c r="BM26" s="424"/>
      <c r="BN26" s="413" t="s">
        <v>116</v>
      </c>
      <c r="BO26" s="414"/>
      <c r="BP26" s="414"/>
      <c r="BQ26" s="414"/>
      <c r="BR26" s="414"/>
      <c r="BS26" s="414"/>
      <c r="BT26" s="414"/>
      <c r="BU26" s="415"/>
      <c r="BV26" s="413" t="s">
        <v>116</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158</v>
      </c>
      <c r="F27" s="387"/>
      <c r="G27" s="387"/>
      <c r="H27" s="387"/>
      <c r="I27" s="387"/>
      <c r="J27" s="387"/>
      <c r="K27" s="388"/>
      <c r="L27" s="389">
        <v>1</v>
      </c>
      <c r="M27" s="390"/>
      <c r="N27" s="390"/>
      <c r="O27" s="390"/>
      <c r="P27" s="391"/>
      <c r="Q27" s="389">
        <v>3000</v>
      </c>
      <c r="R27" s="390"/>
      <c r="S27" s="390"/>
      <c r="T27" s="390"/>
      <c r="U27" s="390"/>
      <c r="V27" s="391"/>
      <c r="W27" s="455"/>
      <c r="X27" s="446"/>
      <c r="Y27" s="447"/>
      <c r="Z27" s="386" t="s">
        <v>159</v>
      </c>
      <c r="AA27" s="387"/>
      <c r="AB27" s="387"/>
      <c r="AC27" s="387"/>
      <c r="AD27" s="387"/>
      <c r="AE27" s="387"/>
      <c r="AF27" s="387"/>
      <c r="AG27" s="388"/>
      <c r="AH27" s="389" t="s">
        <v>116</v>
      </c>
      <c r="AI27" s="390"/>
      <c r="AJ27" s="390"/>
      <c r="AK27" s="390"/>
      <c r="AL27" s="391"/>
      <c r="AM27" s="389" t="s">
        <v>116</v>
      </c>
      <c r="AN27" s="390"/>
      <c r="AO27" s="390"/>
      <c r="AP27" s="390"/>
      <c r="AQ27" s="390"/>
      <c r="AR27" s="391"/>
      <c r="AS27" s="389" t="s">
        <v>116</v>
      </c>
      <c r="AT27" s="390"/>
      <c r="AU27" s="390"/>
      <c r="AV27" s="390"/>
      <c r="AW27" s="390"/>
      <c r="AX27" s="392"/>
      <c r="AY27" s="419" t="s">
        <v>160</v>
      </c>
      <c r="AZ27" s="420"/>
      <c r="BA27" s="420"/>
      <c r="BB27" s="420"/>
      <c r="BC27" s="420"/>
      <c r="BD27" s="420"/>
      <c r="BE27" s="420"/>
      <c r="BF27" s="420"/>
      <c r="BG27" s="420"/>
      <c r="BH27" s="420"/>
      <c r="BI27" s="420"/>
      <c r="BJ27" s="420"/>
      <c r="BK27" s="420"/>
      <c r="BL27" s="420"/>
      <c r="BM27" s="421"/>
      <c r="BN27" s="416" t="s">
        <v>116</v>
      </c>
      <c r="BO27" s="417"/>
      <c r="BP27" s="417"/>
      <c r="BQ27" s="417"/>
      <c r="BR27" s="417"/>
      <c r="BS27" s="417"/>
      <c r="BT27" s="417"/>
      <c r="BU27" s="418"/>
      <c r="BV27" s="416" t="s">
        <v>116</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161</v>
      </c>
      <c r="F28" s="387"/>
      <c r="G28" s="387"/>
      <c r="H28" s="387"/>
      <c r="I28" s="387"/>
      <c r="J28" s="387"/>
      <c r="K28" s="388"/>
      <c r="L28" s="389">
        <v>1</v>
      </c>
      <c r="M28" s="390"/>
      <c r="N28" s="390"/>
      <c r="O28" s="390"/>
      <c r="P28" s="391"/>
      <c r="Q28" s="389">
        <v>2700</v>
      </c>
      <c r="R28" s="390"/>
      <c r="S28" s="390"/>
      <c r="T28" s="390"/>
      <c r="U28" s="390"/>
      <c r="V28" s="391"/>
      <c r="W28" s="455"/>
      <c r="X28" s="446"/>
      <c r="Y28" s="447"/>
      <c r="Z28" s="386" t="s">
        <v>162</v>
      </c>
      <c r="AA28" s="387"/>
      <c r="AB28" s="387"/>
      <c r="AC28" s="387"/>
      <c r="AD28" s="387"/>
      <c r="AE28" s="387"/>
      <c r="AF28" s="387"/>
      <c r="AG28" s="388"/>
      <c r="AH28" s="389" t="s">
        <v>116</v>
      </c>
      <c r="AI28" s="390"/>
      <c r="AJ28" s="390"/>
      <c r="AK28" s="390"/>
      <c r="AL28" s="391"/>
      <c r="AM28" s="389" t="s">
        <v>116</v>
      </c>
      <c r="AN28" s="390"/>
      <c r="AO28" s="390"/>
      <c r="AP28" s="390"/>
      <c r="AQ28" s="390"/>
      <c r="AR28" s="391"/>
      <c r="AS28" s="389" t="s">
        <v>116</v>
      </c>
      <c r="AT28" s="390"/>
      <c r="AU28" s="390"/>
      <c r="AV28" s="390"/>
      <c r="AW28" s="390"/>
      <c r="AX28" s="392"/>
      <c r="AY28" s="396" t="s">
        <v>163</v>
      </c>
      <c r="AZ28" s="397"/>
      <c r="BA28" s="397"/>
      <c r="BB28" s="398"/>
      <c r="BC28" s="405" t="s">
        <v>164</v>
      </c>
      <c r="BD28" s="406"/>
      <c r="BE28" s="406"/>
      <c r="BF28" s="406"/>
      <c r="BG28" s="406"/>
      <c r="BH28" s="406"/>
      <c r="BI28" s="406"/>
      <c r="BJ28" s="406"/>
      <c r="BK28" s="406"/>
      <c r="BL28" s="406"/>
      <c r="BM28" s="407"/>
      <c r="BN28" s="408">
        <v>262853</v>
      </c>
      <c r="BO28" s="409"/>
      <c r="BP28" s="409"/>
      <c r="BQ28" s="409"/>
      <c r="BR28" s="409"/>
      <c r="BS28" s="409"/>
      <c r="BT28" s="409"/>
      <c r="BU28" s="410"/>
      <c r="BV28" s="408">
        <v>262793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165</v>
      </c>
      <c r="F29" s="387"/>
      <c r="G29" s="387"/>
      <c r="H29" s="387"/>
      <c r="I29" s="387"/>
      <c r="J29" s="387"/>
      <c r="K29" s="388"/>
      <c r="L29" s="389">
        <v>10</v>
      </c>
      <c r="M29" s="390"/>
      <c r="N29" s="390"/>
      <c r="O29" s="390"/>
      <c r="P29" s="391"/>
      <c r="Q29" s="389">
        <v>2600</v>
      </c>
      <c r="R29" s="390"/>
      <c r="S29" s="390"/>
      <c r="T29" s="390"/>
      <c r="U29" s="390"/>
      <c r="V29" s="391"/>
      <c r="W29" s="456"/>
      <c r="X29" s="457"/>
      <c r="Y29" s="458"/>
      <c r="Z29" s="386" t="s">
        <v>166</v>
      </c>
      <c r="AA29" s="387"/>
      <c r="AB29" s="387"/>
      <c r="AC29" s="387"/>
      <c r="AD29" s="387"/>
      <c r="AE29" s="387"/>
      <c r="AF29" s="387"/>
      <c r="AG29" s="388"/>
      <c r="AH29" s="389">
        <v>107</v>
      </c>
      <c r="AI29" s="390"/>
      <c r="AJ29" s="390"/>
      <c r="AK29" s="390"/>
      <c r="AL29" s="391"/>
      <c r="AM29" s="389">
        <v>333519</v>
      </c>
      <c r="AN29" s="390"/>
      <c r="AO29" s="390"/>
      <c r="AP29" s="390"/>
      <c r="AQ29" s="390"/>
      <c r="AR29" s="391"/>
      <c r="AS29" s="389">
        <v>3117</v>
      </c>
      <c r="AT29" s="390"/>
      <c r="AU29" s="390"/>
      <c r="AV29" s="390"/>
      <c r="AW29" s="390"/>
      <c r="AX29" s="392"/>
      <c r="AY29" s="399"/>
      <c r="AZ29" s="400"/>
      <c r="BA29" s="400"/>
      <c r="BB29" s="401"/>
      <c r="BC29" s="393" t="s">
        <v>167</v>
      </c>
      <c r="BD29" s="394"/>
      <c r="BE29" s="394"/>
      <c r="BF29" s="394"/>
      <c r="BG29" s="394"/>
      <c r="BH29" s="394"/>
      <c r="BI29" s="394"/>
      <c r="BJ29" s="394"/>
      <c r="BK29" s="394"/>
      <c r="BL29" s="394"/>
      <c r="BM29" s="395"/>
      <c r="BN29" s="413">
        <v>133808</v>
      </c>
      <c r="BO29" s="414"/>
      <c r="BP29" s="414"/>
      <c r="BQ29" s="414"/>
      <c r="BR29" s="414"/>
      <c r="BS29" s="414"/>
      <c r="BT29" s="414"/>
      <c r="BU29" s="415"/>
      <c r="BV29" s="413">
        <v>133775</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168</v>
      </c>
      <c r="X30" s="466"/>
      <c r="Y30" s="466"/>
      <c r="Z30" s="466"/>
      <c r="AA30" s="466"/>
      <c r="AB30" s="466"/>
      <c r="AC30" s="466"/>
      <c r="AD30" s="466"/>
      <c r="AE30" s="466"/>
      <c r="AF30" s="466"/>
      <c r="AG30" s="467"/>
      <c r="AH30" s="377">
        <v>94.4</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169</v>
      </c>
      <c r="BD30" s="381"/>
      <c r="BE30" s="381"/>
      <c r="BF30" s="381"/>
      <c r="BG30" s="381"/>
      <c r="BH30" s="381"/>
      <c r="BI30" s="381"/>
      <c r="BJ30" s="381"/>
      <c r="BK30" s="381"/>
      <c r="BL30" s="381"/>
      <c r="BM30" s="382"/>
      <c r="BN30" s="416">
        <v>1110716</v>
      </c>
      <c r="BO30" s="417"/>
      <c r="BP30" s="417"/>
      <c r="BQ30" s="417"/>
      <c r="BR30" s="417"/>
      <c r="BS30" s="417"/>
      <c r="BT30" s="417"/>
      <c r="BU30" s="418"/>
      <c r="BV30" s="416">
        <v>1164694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170</v>
      </c>
      <c r="D32" s="165"/>
      <c r="E32" s="165"/>
      <c r="F32" s="162"/>
      <c r="G32" s="162"/>
      <c r="H32" s="162"/>
      <c r="I32" s="162"/>
      <c r="J32" s="162"/>
      <c r="K32" s="162"/>
      <c r="L32" s="162"/>
      <c r="M32" s="162"/>
      <c r="N32" s="162"/>
      <c r="O32" s="162"/>
      <c r="P32" s="162"/>
      <c r="Q32" s="162"/>
      <c r="R32" s="162"/>
      <c r="S32" s="162"/>
      <c r="T32" s="162"/>
      <c r="U32" s="162" t="s">
        <v>171</v>
      </c>
      <c r="V32" s="162"/>
      <c r="W32" s="162"/>
      <c r="X32" s="162"/>
      <c r="Y32" s="162"/>
      <c r="Z32" s="162"/>
      <c r="AA32" s="162"/>
      <c r="AB32" s="162"/>
      <c r="AC32" s="162"/>
      <c r="AD32" s="162"/>
      <c r="AE32" s="162"/>
      <c r="AF32" s="162"/>
      <c r="AG32" s="162"/>
      <c r="AH32" s="162"/>
      <c r="AI32" s="162"/>
      <c r="AJ32" s="162"/>
      <c r="AK32" s="162"/>
      <c r="AL32" s="162"/>
      <c r="AM32" s="166" t="s">
        <v>172</v>
      </c>
      <c r="AN32" s="162"/>
      <c r="AO32" s="162"/>
      <c r="AP32" s="162"/>
      <c r="AQ32" s="162"/>
      <c r="AR32" s="162"/>
      <c r="AS32" s="166"/>
      <c r="AT32" s="166"/>
      <c r="AU32" s="166"/>
      <c r="AV32" s="166"/>
      <c r="AW32" s="166"/>
      <c r="AX32" s="166"/>
      <c r="AY32" s="166"/>
      <c r="AZ32" s="166"/>
      <c r="BA32" s="166"/>
      <c r="BB32" s="162"/>
      <c r="BC32" s="166"/>
      <c r="BD32" s="162"/>
      <c r="BE32" s="166" t="s">
        <v>173</v>
      </c>
      <c r="BF32" s="162"/>
      <c r="BG32" s="162"/>
      <c r="BH32" s="162"/>
      <c r="BI32" s="162"/>
      <c r="BJ32" s="166"/>
      <c r="BK32" s="166"/>
      <c r="BL32" s="166"/>
      <c r="BM32" s="166"/>
      <c r="BN32" s="166"/>
      <c r="BO32" s="166"/>
      <c r="BP32" s="166"/>
      <c r="BQ32" s="166"/>
      <c r="BR32" s="162"/>
      <c r="BS32" s="162"/>
      <c r="BT32" s="162"/>
      <c r="BU32" s="162"/>
      <c r="BV32" s="162"/>
      <c r="BW32" s="162" t="s">
        <v>174</v>
      </c>
      <c r="BX32" s="162"/>
      <c r="BY32" s="162"/>
      <c r="BZ32" s="162"/>
      <c r="CA32" s="162"/>
      <c r="CB32" s="166"/>
      <c r="CC32" s="166"/>
      <c r="CD32" s="166"/>
      <c r="CE32" s="166"/>
      <c r="CF32" s="166"/>
      <c r="CG32" s="166"/>
      <c r="CH32" s="166"/>
      <c r="CI32" s="166"/>
      <c r="CJ32" s="166"/>
      <c r="CK32" s="166"/>
      <c r="CL32" s="166"/>
      <c r="CM32" s="166"/>
      <c r="CN32" s="166"/>
      <c r="CO32" s="166" t="s">
        <v>175</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176</v>
      </c>
      <c r="D33" s="376"/>
      <c r="E33" s="375" t="s">
        <v>177</v>
      </c>
      <c r="F33" s="375"/>
      <c r="G33" s="375"/>
      <c r="H33" s="375"/>
      <c r="I33" s="375"/>
      <c r="J33" s="375"/>
      <c r="K33" s="375"/>
      <c r="L33" s="375"/>
      <c r="M33" s="375"/>
      <c r="N33" s="375"/>
      <c r="O33" s="375"/>
      <c r="P33" s="375"/>
      <c r="Q33" s="375"/>
      <c r="R33" s="375"/>
      <c r="S33" s="375"/>
      <c r="T33" s="167"/>
      <c r="U33" s="376" t="s">
        <v>176</v>
      </c>
      <c r="V33" s="376"/>
      <c r="W33" s="375" t="s">
        <v>177</v>
      </c>
      <c r="X33" s="375"/>
      <c r="Y33" s="375"/>
      <c r="Z33" s="375"/>
      <c r="AA33" s="375"/>
      <c r="AB33" s="375"/>
      <c r="AC33" s="375"/>
      <c r="AD33" s="375"/>
      <c r="AE33" s="375"/>
      <c r="AF33" s="375"/>
      <c r="AG33" s="375"/>
      <c r="AH33" s="375"/>
      <c r="AI33" s="375"/>
      <c r="AJ33" s="375"/>
      <c r="AK33" s="375"/>
      <c r="AL33" s="167"/>
      <c r="AM33" s="376" t="s">
        <v>176</v>
      </c>
      <c r="AN33" s="376"/>
      <c r="AO33" s="375" t="s">
        <v>177</v>
      </c>
      <c r="AP33" s="375"/>
      <c r="AQ33" s="375"/>
      <c r="AR33" s="375"/>
      <c r="AS33" s="375"/>
      <c r="AT33" s="375"/>
      <c r="AU33" s="375"/>
      <c r="AV33" s="375"/>
      <c r="AW33" s="375"/>
      <c r="AX33" s="375"/>
      <c r="AY33" s="375"/>
      <c r="AZ33" s="375"/>
      <c r="BA33" s="375"/>
      <c r="BB33" s="375"/>
      <c r="BC33" s="375"/>
      <c r="BD33" s="168"/>
      <c r="BE33" s="375" t="s">
        <v>178</v>
      </c>
      <c r="BF33" s="375"/>
      <c r="BG33" s="375" t="s">
        <v>179</v>
      </c>
      <c r="BH33" s="375"/>
      <c r="BI33" s="375"/>
      <c r="BJ33" s="375"/>
      <c r="BK33" s="375"/>
      <c r="BL33" s="375"/>
      <c r="BM33" s="375"/>
      <c r="BN33" s="375"/>
      <c r="BO33" s="375"/>
      <c r="BP33" s="375"/>
      <c r="BQ33" s="375"/>
      <c r="BR33" s="375"/>
      <c r="BS33" s="375"/>
      <c r="BT33" s="375"/>
      <c r="BU33" s="375"/>
      <c r="BV33" s="168"/>
      <c r="BW33" s="376" t="s">
        <v>178</v>
      </c>
      <c r="BX33" s="376"/>
      <c r="BY33" s="375" t="s">
        <v>180</v>
      </c>
      <c r="BZ33" s="375"/>
      <c r="CA33" s="375"/>
      <c r="CB33" s="375"/>
      <c r="CC33" s="375"/>
      <c r="CD33" s="375"/>
      <c r="CE33" s="375"/>
      <c r="CF33" s="375"/>
      <c r="CG33" s="375"/>
      <c r="CH33" s="375"/>
      <c r="CI33" s="375"/>
      <c r="CJ33" s="375"/>
      <c r="CK33" s="375"/>
      <c r="CL33" s="375"/>
      <c r="CM33" s="375"/>
      <c r="CN33" s="167"/>
      <c r="CO33" s="376" t="s">
        <v>176</v>
      </c>
      <c r="CP33" s="376"/>
      <c r="CQ33" s="375" t="s">
        <v>181</v>
      </c>
      <c r="CR33" s="375"/>
      <c r="CS33" s="375"/>
      <c r="CT33" s="375"/>
      <c r="CU33" s="375"/>
      <c r="CV33" s="375"/>
      <c r="CW33" s="375"/>
      <c r="CX33" s="375"/>
      <c r="CY33" s="375"/>
      <c r="CZ33" s="375"/>
      <c r="DA33" s="375"/>
      <c r="DB33" s="375"/>
      <c r="DC33" s="375"/>
      <c r="DD33" s="375"/>
      <c r="DE33" s="375"/>
      <c r="DF33" s="167"/>
      <c r="DG33" s="375" t="s">
        <v>182</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f>IF(AO34="","",MAX(C34:D43,U34:V43)+1)</f>
        <v>6</v>
      </c>
      <c r="AN34" s="373"/>
      <c r="AO34" s="372" t="str">
        <f>IF('各会計、関係団体の財政状況及び健全化判断比率'!B32="","",'各会計、関係団体の財政状況及び健全化判断比率'!B32)</f>
        <v>水道事業会計</v>
      </c>
      <c r="AP34" s="372"/>
      <c r="AQ34" s="372"/>
      <c r="AR34" s="372"/>
      <c r="AS34" s="372"/>
      <c r="AT34" s="372"/>
      <c r="AU34" s="372"/>
      <c r="AV34" s="372"/>
      <c r="AW34" s="372"/>
      <c r="AX34" s="372"/>
      <c r="AY34" s="372"/>
      <c r="AZ34" s="372"/>
      <c r="BA34" s="372"/>
      <c r="BB34" s="372"/>
      <c r="BC34" s="372"/>
      <c r="BD34" s="165"/>
      <c r="BE34" s="373">
        <f>IF(BG34="","",MAX(C34:D43,U34:V43,AM34:AN43)+1)</f>
        <v>7</v>
      </c>
      <c r="BF34" s="373"/>
      <c r="BG34" s="372" t="str">
        <f>IF('各会計、関係団体の財政状況及び健全化判断比率'!B33="","",'各会計、関係団体の財政状況及び健全化判断比率'!B33)</f>
        <v>下水道事業特別会計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茨城県市町村総合事務組合　一般会計</v>
      </c>
      <c r="BZ34" s="372"/>
      <c r="CA34" s="372"/>
      <c r="CB34" s="372"/>
      <c r="CC34" s="372"/>
      <c r="CD34" s="372"/>
      <c r="CE34" s="372"/>
      <c r="CF34" s="372"/>
      <c r="CG34" s="372"/>
      <c r="CH34" s="372"/>
      <c r="CI34" s="372"/>
      <c r="CJ34" s="372"/>
      <c r="CK34" s="372"/>
      <c r="CL34" s="372"/>
      <c r="CM34" s="372"/>
      <c r="CN34" s="165"/>
      <c r="CO34" s="373" t="str">
        <f>IF(CQ34="","",MAX(C34:D43,U34:V43,AM34:AN43,BE34:BF43,BW34:BX43)+1)</f>
        <v/>
      </c>
      <c r="CP34" s="373"/>
      <c r="CQ34" s="372" t="str">
        <f>IF('各会計、関係団体の財政状況及び健全化判断比率'!BS7="","",'各会計、関係団体の財政状況及び健全化判断比率'!BS7)</f>
        <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t="str">
        <f t="shared" ref="BE35:BE43" si="1">IF(BG35="","",BE34+1)</f>
        <v/>
      </c>
      <c r="BF35" s="373"/>
      <c r="BG35" s="372"/>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茨城県市町村総合事務組合　県民交通災害共済事業特別会計</v>
      </c>
      <c r="BZ35" s="372"/>
      <c r="CA35" s="372"/>
      <c r="CB35" s="372"/>
      <c r="CC35" s="372"/>
      <c r="CD35" s="372"/>
      <c r="CE35" s="372"/>
      <c r="CF35" s="372"/>
      <c r="CG35" s="372"/>
      <c r="CH35" s="372"/>
      <c r="CI35" s="372"/>
      <c r="CJ35" s="372"/>
      <c r="CK35" s="372"/>
      <c r="CL35" s="372"/>
      <c r="CM35" s="372"/>
      <c r="CN35" s="165"/>
      <c r="CO35" s="373" t="str">
        <f t="shared" ref="CO35:CO43" si="3">IF(CQ35="","",CO34+1)</f>
        <v/>
      </c>
      <c r="CP35" s="373"/>
      <c r="CQ35" s="372" t="str">
        <f>IF('各会計、関係団体の財政状況及び健全化判断比率'!BS8="","",'各会計、関係団体の財政状況及び健全化判断比率'!BS8)</f>
        <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茨城租税債権管理機構　一般会計</v>
      </c>
      <c r="BZ36" s="372"/>
      <c r="CA36" s="372"/>
      <c r="CB36" s="372"/>
      <c r="CC36" s="372"/>
      <c r="CD36" s="372"/>
      <c r="CE36" s="372"/>
      <c r="CF36" s="372"/>
      <c r="CG36" s="372"/>
      <c r="CH36" s="372"/>
      <c r="CI36" s="372"/>
      <c r="CJ36" s="372"/>
      <c r="CK36" s="372"/>
      <c r="CL36" s="372"/>
      <c r="CM36" s="372"/>
      <c r="CN36" s="165"/>
      <c r="CO36" s="373" t="str">
        <f t="shared" si="3"/>
        <v/>
      </c>
      <c r="CP36" s="373"/>
      <c r="CQ36" s="372" t="str">
        <f>IF('各会計、関係団体の財政状況及び健全化判断比率'!BS9="","",'各会計、関係団体の財政状況及び健全化判断比率'!BS9)</f>
        <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介護サービス事業特別会計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茨城県後期高齢者医療広域連合　一般会計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茨城県後期高齢者医療広域連合　後期高齢者医療特別会計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龍ケ崎地方塵芥処理組合　一般会計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龍ケ崎地方衛生組合　一般会計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稲敷地方広域市町村圏事務組合　一般会計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f t="shared" si="2"/>
        <v>16</v>
      </c>
      <c r="BX42" s="373"/>
      <c r="BY42" s="372" t="str">
        <f>IF('各会計、関係団体の財政状況及び健全化判断比率'!B76="","",'各会計、関係団体の財政状況及び健全化判断比率'!B76)</f>
        <v>稲敷地方広域市町村圏事務組合　養護老人ホーム松風園特別会計</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f t="shared" si="2"/>
        <v>17</v>
      </c>
      <c r="BX43" s="373"/>
      <c r="BY43" s="372" t="str">
        <f>IF('各会計、関係団体の財政状況及び健全化判断比率'!B77="","",'各会計、関係団体の財政状況及び健全化判断比率'!B77)</f>
        <v>稲敷地方広域市町村圏事務組合　水防事業特別会計</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183</v>
      </c>
      <c r="C46" s="137"/>
      <c r="D46" s="137"/>
      <c r="E46" s="137" t="s">
        <v>184</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185</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186</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187</v>
      </c>
    </row>
    <row r="50" spans="5:5" x14ac:dyDescent="0.15">
      <c r="E50" s="139" t="s">
        <v>188</v>
      </c>
    </row>
    <row r="51" spans="5:5" x14ac:dyDescent="0.15">
      <c r="E51" s="139" t="s">
        <v>189</v>
      </c>
    </row>
    <row r="52" spans="5:5" x14ac:dyDescent="0.15">
      <c r="E52" s="139" t="s">
        <v>190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526</v>
      </c>
      <c r="G33" s="29" t="s">
        <v>527</v>
      </c>
      <c r="H33" s="29" t="s">
        <v>528</v>
      </c>
      <c r="I33" s="29" t="s">
        <v>529</v>
      </c>
      <c r="J33" s="30" t="s">
        <v>530</v>
      </c>
      <c r="K33" s="22"/>
      <c r="L33" s="22"/>
      <c r="M33" s="22"/>
      <c r="N33" s="22"/>
      <c r="O33" s="22"/>
      <c r="P33" s="22"/>
    </row>
    <row r="34" spans="1:16" ht="39" customHeight="1" x14ac:dyDescent="0.15">
      <c r="A34" s="22"/>
      <c r="B34" s="31"/>
      <c r="C34" s="1181" t="s">
        <v>532</v>
      </c>
      <c r="D34" s="1181"/>
      <c r="E34" s="1182"/>
      <c r="F34" s="32">
        <v>7.29</v>
      </c>
      <c r="G34" s="33">
        <v>10.050000000000001</v>
      </c>
      <c r="H34" s="33">
        <v>11.02</v>
      </c>
      <c r="I34" s="33">
        <v>10.84</v>
      </c>
      <c r="J34" s="34">
        <v>11.82</v>
      </c>
      <c r="K34" s="22"/>
      <c r="L34" s="22"/>
      <c r="M34" s="22"/>
      <c r="N34" s="22"/>
      <c r="O34" s="22"/>
      <c r="P34" s="22"/>
    </row>
    <row r="35" spans="1:16" ht="39" customHeight="1" x14ac:dyDescent="0.15">
      <c r="A35" s="22"/>
      <c r="B35" s="35"/>
      <c r="C35" s="1175" t="s">
        <v>533</v>
      </c>
      <c r="D35" s="1176"/>
      <c r="E35" s="1177"/>
      <c r="F35" s="36">
        <v>2.54</v>
      </c>
      <c r="G35" s="37">
        <v>4</v>
      </c>
      <c r="H35" s="37">
        <v>5.79</v>
      </c>
      <c r="I35" s="37">
        <v>5.89</v>
      </c>
      <c r="J35" s="38">
        <v>6.5</v>
      </c>
      <c r="K35" s="22"/>
      <c r="L35" s="22"/>
      <c r="M35" s="22"/>
      <c r="N35" s="22"/>
      <c r="O35" s="22"/>
      <c r="P35" s="22"/>
    </row>
    <row r="36" spans="1:16" ht="39" customHeight="1" x14ac:dyDescent="0.15">
      <c r="A36" s="22"/>
      <c r="B36" s="35"/>
      <c r="C36" s="1175" t="s">
        <v>534</v>
      </c>
      <c r="D36" s="1176"/>
      <c r="E36" s="1177"/>
      <c r="F36" s="36">
        <v>1.08</v>
      </c>
      <c r="G36" s="37">
        <v>1.5</v>
      </c>
      <c r="H36" s="37">
        <v>1.82</v>
      </c>
      <c r="I36" s="37">
        <v>1.77</v>
      </c>
      <c r="J36" s="38">
        <v>2.86</v>
      </c>
      <c r="K36" s="22"/>
      <c r="L36" s="22"/>
      <c r="M36" s="22"/>
      <c r="N36" s="22"/>
      <c r="O36" s="22"/>
      <c r="P36" s="22"/>
    </row>
    <row r="37" spans="1:16" ht="39" customHeight="1" x14ac:dyDescent="0.15">
      <c r="A37" s="22"/>
      <c r="B37" s="35"/>
      <c r="C37" s="1175" t="s">
        <v>535</v>
      </c>
      <c r="D37" s="1176"/>
      <c r="E37" s="1177"/>
      <c r="F37" s="36">
        <v>0.63</v>
      </c>
      <c r="G37" s="37">
        <v>2.73</v>
      </c>
      <c r="H37" s="37">
        <v>3.1</v>
      </c>
      <c r="I37" s="37">
        <v>4.1100000000000003</v>
      </c>
      <c r="J37" s="38">
        <v>2.29</v>
      </c>
      <c r="K37" s="22"/>
      <c r="L37" s="22"/>
      <c r="M37" s="22"/>
      <c r="N37" s="22"/>
      <c r="O37" s="22"/>
      <c r="P37" s="22"/>
    </row>
    <row r="38" spans="1:16" ht="39" customHeight="1" x14ac:dyDescent="0.15">
      <c r="A38" s="22"/>
      <c r="B38" s="35"/>
      <c r="C38" s="1175" t="s">
        <v>536</v>
      </c>
      <c r="D38" s="1176"/>
      <c r="E38" s="1177"/>
      <c r="F38" s="36">
        <v>0.12</v>
      </c>
      <c r="G38" s="37">
        <v>0.55000000000000004</v>
      </c>
      <c r="H38" s="37">
        <v>0.99</v>
      </c>
      <c r="I38" s="37">
        <v>0.99</v>
      </c>
      <c r="J38" s="38">
        <v>0.6</v>
      </c>
      <c r="K38" s="22"/>
      <c r="L38" s="22"/>
      <c r="M38" s="22"/>
      <c r="N38" s="22"/>
      <c r="O38" s="22"/>
      <c r="P38" s="22"/>
    </row>
    <row r="39" spans="1:16" ht="39" customHeight="1" x14ac:dyDescent="0.15">
      <c r="A39" s="22"/>
      <c r="B39" s="35"/>
      <c r="C39" s="1175" t="s">
        <v>537</v>
      </c>
      <c r="D39" s="1176"/>
      <c r="E39" s="1177"/>
      <c r="F39" s="36">
        <v>0</v>
      </c>
      <c r="G39" s="37">
        <v>0</v>
      </c>
      <c r="H39" s="37">
        <v>0.01</v>
      </c>
      <c r="I39" s="37">
        <v>0.01</v>
      </c>
      <c r="J39" s="38">
        <v>0.05</v>
      </c>
      <c r="K39" s="22"/>
      <c r="L39" s="22"/>
      <c r="M39" s="22"/>
      <c r="N39" s="22"/>
      <c r="O39" s="22"/>
      <c r="P39" s="22"/>
    </row>
    <row r="40" spans="1:16" ht="39" customHeight="1" x14ac:dyDescent="0.15">
      <c r="A40" s="22"/>
      <c r="B40" s="35"/>
      <c r="C40" s="1175" t="s">
        <v>538</v>
      </c>
      <c r="D40" s="1176"/>
      <c r="E40" s="1177"/>
      <c r="F40" s="36">
        <v>0.01</v>
      </c>
      <c r="G40" s="37">
        <v>0</v>
      </c>
      <c r="H40" s="37">
        <v>0</v>
      </c>
      <c r="I40" s="37">
        <v>0</v>
      </c>
      <c r="J40" s="38">
        <v>0.02</v>
      </c>
      <c r="K40" s="22"/>
      <c r="L40" s="22"/>
      <c r="M40" s="22"/>
      <c r="N40" s="22"/>
      <c r="O40" s="22"/>
      <c r="P40" s="22"/>
    </row>
    <row r="41" spans="1:16" ht="39" customHeight="1" x14ac:dyDescent="0.15">
      <c r="A41" s="22"/>
      <c r="B41" s="35"/>
      <c r="C41" s="1175"/>
      <c r="D41" s="1176"/>
      <c r="E41" s="1177"/>
      <c r="F41" s="36"/>
      <c r="G41" s="37"/>
      <c r="H41" s="37"/>
      <c r="I41" s="37"/>
      <c r="J41" s="38"/>
      <c r="K41" s="22"/>
      <c r="L41" s="22"/>
      <c r="M41" s="22"/>
      <c r="N41" s="22"/>
      <c r="O41" s="22"/>
      <c r="P41" s="22"/>
    </row>
    <row r="42" spans="1:16" ht="39" customHeight="1" x14ac:dyDescent="0.15">
      <c r="A42" s="22"/>
      <c r="B42" s="39"/>
      <c r="C42" s="1175" t="s">
        <v>539</v>
      </c>
      <c r="D42" s="1176"/>
      <c r="E42" s="1177"/>
      <c r="F42" s="36" t="s">
        <v>487</v>
      </c>
      <c r="G42" s="37" t="s">
        <v>487</v>
      </c>
      <c r="H42" s="37" t="s">
        <v>487</v>
      </c>
      <c r="I42" s="37" t="s">
        <v>487</v>
      </c>
      <c r="J42" s="38" t="s">
        <v>487</v>
      </c>
      <c r="K42" s="22"/>
      <c r="L42" s="22"/>
      <c r="M42" s="22"/>
      <c r="N42" s="22"/>
      <c r="O42" s="22"/>
      <c r="P42" s="22"/>
    </row>
    <row r="43" spans="1:16" ht="39" customHeight="1" thickBot="1" x14ac:dyDescent="0.2">
      <c r="A43" s="22"/>
      <c r="B43" s="40"/>
      <c r="C43" s="1178" t="s">
        <v>540</v>
      </c>
      <c r="D43" s="1179"/>
      <c r="E43" s="1180"/>
      <c r="F43" s="41" t="s">
        <v>487</v>
      </c>
      <c r="G43" s="42" t="s">
        <v>487</v>
      </c>
      <c r="H43" s="42" t="s">
        <v>487</v>
      </c>
      <c r="I43" s="42" t="s">
        <v>487</v>
      </c>
      <c r="J43" s="43" t="s">
        <v>487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526</v>
      </c>
      <c r="L44" s="56" t="s">
        <v>527</v>
      </c>
      <c r="M44" s="56" t="s">
        <v>528</v>
      </c>
      <c r="N44" s="56" t="s">
        <v>529</v>
      </c>
      <c r="O44" s="57" t="s">
        <v>530</v>
      </c>
      <c r="P44" s="48"/>
      <c r="Q44" s="48"/>
      <c r="R44" s="48"/>
      <c r="S44" s="48"/>
      <c r="T44" s="48"/>
      <c r="U44" s="48"/>
    </row>
    <row r="45" spans="1:21" ht="30.75" customHeight="1" x14ac:dyDescent="0.15">
      <c r="A45" s="48"/>
      <c r="B45" s="1191" t="s">
        <v>10</v>
      </c>
      <c r="C45" s="1192"/>
      <c r="D45" s="58"/>
      <c r="E45" s="1197" t="s">
        <v>11</v>
      </c>
      <c r="F45" s="1197"/>
      <c r="G45" s="1197"/>
      <c r="H45" s="1197"/>
      <c r="I45" s="1197"/>
      <c r="J45" s="1198"/>
      <c r="K45" s="59">
        <v>272</v>
      </c>
      <c r="L45" s="60">
        <v>258</v>
      </c>
      <c r="M45" s="60">
        <v>239</v>
      </c>
      <c r="N45" s="60">
        <v>219</v>
      </c>
      <c r="O45" s="61">
        <v>234</v>
      </c>
      <c r="P45" s="48"/>
      <c r="Q45" s="48"/>
      <c r="R45" s="48"/>
      <c r="S45" s="48"/>
      <c r="T45" s="48"/>
      <c r="U45" s="48"/>
    </row>
    <row r="46" spans="1:21" ht="30.75" customHeight="1" x14ac:dyDescent="0.15">
      <c r="A46" s="48"/>
      <c r="B46" s="1193"/>
      <c r="C46" s="1194"/>
      <c r="D46" s="62"/>
      <c r="E46" s="1185" t="s">
        <v>12</v>
      </c>
      <c r="F46" s="1185"/>
      <c r="G46" s="1185"/>
      <c r="H46" s="1185"/>
      <c r="I46" s="1185"/>
      <c r="J46" s="1186"/>
      <c r="K46" s="63" t="s">
        <v>487</v>
      </c>
      <c r="L46" s="64" t="s">
        <v>487</v>
      </c>
      <c r="M46" s="64" t="s">
        <v>487</v>
      </c>
      <c r="N46" s="64" t="s">
        <v>487</v>
      </c>
      <c r="O46" s="65" t="s">
        <v>487</v>
      </c>
      <c r="P46" s="48"/>
      <c r="Q46" s="48"/>
      <c r="R46" s="48"/>
      <c r="S46" s="48"/>
      <c r="T46" s="48"/>
      <c r="U46" s="48"/>
    </row>
    <row r="47" spans="1:21" ht="30.75" customHeight="1" x14ac:dyDescent="0.15">
      <c r="A47" s="48"/>
      <c r="B47" s="1193"/>
      <c r="C47" s="1194"/>
      <c r="D47" s="62"/>
      <c r="E47" s="1185" t="s">
        <v>13</v>
      </c>
      <c r="F47" s="1185"/>
      <c r="G47" s="1185"/>
      <c r="H47" s="1185"/>
      <c r="I47" s="1185"/>
      <c r="J47" s="1186"/>
      <c r="K47" s="63" t="s">
        <v>487</v>
      </c>
      <c r="L47" s="64" t="s">
        <v>487</v>
      </c>
      <c r="M47" s="64" t="s">
        <v>487</v>
      </c>
      <c r="N47" s="64" t="s">
        <v>487</v>
      </c>
      <c r="O47" s="65" t="s">
        <v>487</v>
      </c>
      <c r="P47" s="48"/>
      <c r="Q47" s="48"/>
      <c r="R47" s="48"/>
      <c r="S47" s="48"/>
      <c r="T47" s="48"/>
      <c r="U47" s="48"/>
    </row>
    <row r="48" spans="1:21" ht="30.75" customHeight="1" x14ac:dyDescent="0.15">
      <c r="A48" s="48"/>
      <c r="B48" s="1193"/>
      <c r="C48" s="1194"/>
      <c r="D48" s="62"/>
      <c r="E48" s="1185" t="s">
        <v>14</v>
      </c>
      <c r="F48" s="1185"/>
      <c r="G48" s="1185"/>
      <c r="H48" s="1185"/>
      <c r="I48" s="1185"/>
      <c r="J48" s="1186"/>
      <c r="K48" s="63">
        <v>208</v>
      </c>
      <c r="L48" s="64">
        <v>208</v>
      </c>
      <c r="M48" s="64">
        <v>223</v>
      </c>
      <c r="N48" s="64">
        <v>204</v>
      </c>
      <c r="O48" s="65">
        <v>205</v>
      </c>
      <c r="P48" s="48"/>
      <c r="Q48" s="48"/>
      <c r="R48" s="48"/>
      <c r="S48" s="48"/>
      <c r="T48" s="48"/>
      <c r="U48" s="48"/>
    </row>
    <row r="49" spans="1:21" ht="30.75" customHeight="1" x14ac:dyDescent="0.15">
      <c r="A49" s="48"/>
      <c r="B49" s="1193"/>
      <c r="C49" s="1194"/>
      <c r="D49" s="62"/>
      <c r="E49" s="1185" t="s">
        <v>15</v>
      </c>
      <c r="F49" s="1185"/>
      <c r="G49" s="1185"/>
      <c r="H49" s="1185"/>
      <c r="I49" s="1185"/>
      <c r="J49" s="1186"/>
      <c r="K49" s="63">
        <v>157</v>
      </c>
      <c r="L49" s="64">
        <v>137</v>
      </c>
      <c r="M49" s="64">
        <v>92</v>
      </c>
      <c r="N49" s="64">
        <v>42</v>
      </c>
      <c r="O49" s="65">
        <v>17</v>
      </c>
      <c r="P49" s="48"/>
      <c r="Q49" s="48"/>
      <c r="R49" s="48"/>
      <c r="S49" s="48"/>
      <c r="T49" s="48"/>
      <c r="U49" s="48"/>
    </row>
    <row r="50" spans="1:21" ht="30.75" customHeight="1" x14ac:dyDescent="0.15">
      <c r="A50" s="48"/>
      <c r="B50" s="1193"/>
      <c r="C50" s="1194"/>
      <c r="D50" s="62"/>
      <c r="E50" s="1185" t="s">
        <v>16</v>
      </c>
      <c r="F50" s="1185"/>
      <c r="G50" s="1185"/>
      <c r="H50" s="1185"/>
      <c r="I50" s="1185"/>
      <c r="J50" s="1186"/>
      <c r="K50" s="63">
        <v>44</v>
      </c>
      <c r="L50" s="64">
        <v>41</v>
      </c>
      <c r="M50" s="64">
        <v>37</v>
      </c>
      <c r="N50" s="64">
        <v>33</v>
      </c>
      <c r="O50" s="65">
        <v>26</v>
      </c>
      <c r="P50" s="48"/>
      <c r="Q50" s="48"/>
      <c r="R50" s="48"/>
      <c r="S50" s="48"/>
      <c r="T50" s="48"/>
      <c r="U50" s="48"/>
    </row>
    <row r="51" spans="1:21" ht="30.75" customHeight="1" x14ac:dyDescent="0.15">
      <c r="A51" s="48"/>
      <c r="B51" s="1195"/>
      <c r="C51" s="1196"/>
      <c r="D51" s="66"/>
      <c r="E51" s="1185" t="s">
        <v>17</v>
      </c>
      <c r="F51" s="1185"/>
      <c r="G51" s="1185"/>
      <c r="H51" s="1185"/>
      <c r="I51" s="1185"/>
      <c r="J51" s="1186"/>
      <c r="K51" s="63" t="s">
        <v>487</v>
      </c>
      <c r="L51" s="64" t="s">
        <v>487</v>
      </c>
      <c r="M51" s="64" t="s">
        <v>487</v>
      </c>
      <c r="N51" s="64" t="s">
        <v>487</v>
      </c>
      <c r="O51" s="65" t="s">
        <v>487</v>
      </c>
      <c r="P51" s="48"/>
      <c r="Q51" s="48"/>
      <c r="R51" s="48"/>
      <c r="S51" s="48"/>
      <c r="T51" s="48"/>
      <c r="U51" s="48"/>
    </row>
    <row r="52" spans="1:21" ht="30.75" customHeight="1" x14ac:dyDescent="0.15">
      <c r="A52" s="48"/>
      <c r="B52" s="1183" t="s">
        <v>18</v>
      </c>
      <c r="C52" s="1184"/>
      <c r="D52" s="66"/>
      <c r="E52" s="1185" t="s">
        <v>19</v>
      </c>
      <c r="F52" s="1185"/>
      <c r="G52" s="1185"/>
      <c r="H52" s="1185"/>
      <c r="I52" s="1185"/>
      <c r="J52" s="1186"/>
      <c r="K52" s="63">
        <v>363</v>
      </c>
      <c r="L52" s="64">
        <v>368</v>
      </c>
      <c r="M52" s="64">
        <v>366</v>
      </c>
      <c r="N52" s="64">
        <v>360</v>
      </c>
      <c r="O52" s="65">
        <v>346</v>
      </c>
      <c r="P52" s="48"/>
      <c r="Q52" s="48"/>
      <c r="R52" s="48"/>
      <c r="S52" s="48"/>
      <c r="T52" s="48"/>
      <c r="U52" s="48"/>
    </row>
    <row r="53" spans="1:21" ht="30.75" customHeight="1" thickBot="1" x14ac:dyDescent="0.2">
      <c r="A53" s="48"/>
      <c r="B53" s="1187" t="s">
        <v>20</v>
      </c>
      <c r="C53" s="1188"/>
      <c r="D53" s="67"/>
      <c r="E53" s="1189" t="s">
        <v>21</v>
      </c>
      <c r="F53" s="1189"/>
      <c r="G53" s="1189"/>
      <c r="H53" s="1189"/>
      <c r="I53" s="1189"/>
      <c r="J53" s="1190"/>
      <c r="K53" s="68">
        <v>318</v>
      </c>
      <c r="L53" s="69">
        <v>276</v>
      </c>
      <c r="M53" s="69">
        <v>225</v>
      </c>
      <c r="N53" s="69">
        <v>138</v>
      </c>
      <c r="O53" s="70">
        <v>136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E21"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526</v>
      </c>
      <c r="J40" s="79" t="s">
        <v>527</v>
      </c>
      <c r="K40" s="79" t="s">
        <v>528</v>
      </c>
      <c r="L40" s="79" t="s">
        <v>529</v>
      </c>
      <c r="M40" s="80" t="s">
        <v>530</v>
      </c>
    </row>
    <row r="41" spans="2:13" ht="27.75" customHeight="1" x14ac:dyDescent="0.15">
      <c r="B41" s="1211" t="s">
        <v>23</v>
      </c>
      <c r="C41" s="1212"/>
      <c r="D41" s="81"/>
      <c r="E41" s="1213" t="s">
        <v>24</v>
      </c>
      <c r="F41" s="1213"/>
      <c r="G41" s="1213"/>
      <c r="H41" s="1214"/>
      <c r="I41" s="82">
        <v>2911</v>
      </c>
      <c r="J41" s="83">
        <v>3037</v>
      </c>
      <c r="K41" s="83">
        <v>3044</v>
      </c>
      <c r="L41" s="83">
        <v>3049</v>
      </c>
      <c r="M41" s="84">
        <v>3443</v>
      </c>
    </row>
    <row r="42" spans="2:13" ht="27.75" customHeight="1" x14ac:dyDescent="0.15">
      <c r="B42" s="1201"/>
      <c r="C42" s="1202"/>
      <c r="D42" s="85"/>
      <c r="E42" s="1205" t="s">
        <v>25</v>
      </c>
      <c r="F42" s="1205"/>
      <c r="G42" s="1205"/>
      <c r="H42" s="1206"/>
      <c r="I42" s="86">
        <v>166</v>
      </c>
      <c r="J42" s="87">
        <v>129</v>
      </c>
      <c r="K42" s="87">
        <v>94</v>
      </c>
      <c r="L42" s="87">
        <v>64</v>
      </c>
      <c r="M42" s="88">
        <v>39</v>
      </c>
    </row>
    <row r="43" spans="2:13" ht="27.75" customHeight="1" x14ac:dyDescent="0.15">
      <c r="B43" s="1201"/>
      <c r="C43" s="1202"/>
      <c r="D43" s="85"/>
      <c r="E43" s="1205" t="s">
        <v>26</v>
      </c>
      <c r="F43" s="1205"/>
      <c r="G43" s="1205"/>
      <c r="H43" s="1206"/>
      <c r="I43" s="86">
        <v>2666</v>
      </c>
      <c r="J43" s="87">
        <v>2643</v>
      </c>
      <c r="K43" s="87">
        <v>2314</v>
      </c>
      <c r="L43" s="87">
        <v>2191</v>
      </c>
      <c r="M43" s="88">
        <v>2074</v>
      </c>
    </row>
    <row r="44" spans="2:13" ht="27.75" customHeight="1" x14ac:dyDescent="0.15">
      <c r="B44" s="1201"/>
      <c r="C44" s="1202"/>
      <c r="D44" s="85"/>
      <c r="E44" s="1205" t="s">
        <v>27</v>
      </c>
      <c r="F44" s="1205"/>
      <c r="G44" s="1205"/>
      <c r="H44" s="1206"/>
      <c r="I44" s="86">
        <v>365</v>
      </c>
      <c r="J44" s="87">
        <v>244</v>
      </c>
      <c r="K44" s="87">
        <v>158</v>
      </c>
      <c r="L44" s="87">
        <v>152</v>
      </c>
      <c r="M44" s="88">
        <v>173</v>
      </c>
    </row>
    <row r="45" spans="2:13" ht="27.75" customHeight="1" x14ac:dyDescent="0.15">
      <c r="B45" s="1201"/>
      <c r="C45" s="1202"/>
      <c r="D45" s="85"/>
      <c r="E45" s="1205" t="s">
        <v>28</v>
      </c>
      <c r="F45" s="1205"/>
      <c r="G45" s="1205"/>
      <c r="H45" s="1206"/>
      <c r="I45" s="86">
        <v>1197</v>
      </c>
      <c r="J45" s="87">
        <v>1138</v>
      </c>
      <c r="K45" s="87">
        <v>1087</v>
      </c>
      <c r="L45" s="87">
        <v>1003</v>
      </c>
      <c r="M45" s="88">
        <v>888</v>
      </c>
    </row>
    <row r="46" spans="2:13" ht="27.75" customHeight="1" x14ac:dyDescent="0.15">
      <c r="B46" s="1201"/>
      <c r="C46" s="1202"/>
      <c r="D46" s="85"/>
      <c r="E46" s="1205" t="s">
        <v>29</v>
      </c>
      <c r="F46" s="1205"/>
      <c r="G46" s="1205"/>
      <c r="H46" s="1206"/>
      <c r="I46" s="86">
        <v>2</v>
      </c>
      <c r="J46" s="87">
        <v>9</v>
      </c>
      <c r="K46" s="87" t="s">
        <v>487</v>
      </c>
      <c r="L46" s="87" t="s">
        <v>487</v>
      </c>
      <c r="M46" s="88">
        <v>0</v>
      </c>
    </row>
    <row r="47" spans="2:13" ht="27.75" customHeight="1" x14ac:dyDescent="0.15">
      <c r="B47" s="1201"/>
      <c r="C47" s="1202"/>
      <c r="D47" s="85"/>
      <c r="E47" s="1205" t="s">
        <v>30</v>
      </c>
      <c r="F47" s="1205"/>
      <c r="G47" s="1205"/>
      <c r="H47" s="1206"/>
      <c r="I47" s="86" t="s">
        <v>487</v>
      </c>
      <c r="J47" s="87" t="s">
        <v>487</v>
      </c>
      <c r="K47" s="87" t="s">
        <v>487</v>
      </c>
      <c r="L47" s="87" t="s">
        <v>487</v>
      </c>
      <c r="M47" s="88" t="s">
        <v>487</v>
      </c>
    </row>
    <row r="48" spans="2:13" ht="27.75" customHeight="1" x14ac:dyDescent="0.15">
      <c r="B48" s="1203"/>
      <c r="C48" s="1204"/>
      <c r="D48" s="85"/>
      <c r="E48" s="1205" t="s">
        <v>31</v>
      </c>
      <c r="F48" s="1205"/>
      <c r="G48" s="1205"/>
      <c r="H48" s="1206"/>
      <c r="I48" s="86" t="s">
        <v>487</v>
      </c>
      <c r="J48" s="87" t="s">
        <v>487</v>
      </c>
      <c r="K48" s="87" t="s">
        <v>487</v>
      </c>
      <c r="L48" s="87" t="s">
        <v>487</v>
      </c>
      <c r="M48" s="88" t="s">
        <v>487</v>
      </c>
    </row>
    <row r="49" spans="2:13" ht="27.75" customHeight="1" x14ac:dyDescent="0.15">
      <c r="B49" s="1199" t="s">
        <v>32</v>
      </c>
      <c r="C49" s="1200"/>
      <c r="D49" s="89"/>
      <c r="E49" s="1205" t="s">
        <v>33</v>
      </c>
      <c r="F49" s="1205"/>
      <c r="G49" s="1205"/>
      <c r="H49" s="1206"/>
      <c r="I49" s="86">
        <v>1053</v>
      </c>
      <c r="J49" s="87">
        <v>1009</v>
      </c>
      <c r="K49" s="87">
        <v>1303</v>
      </c>
      <c r="L49" s="87">
        <v>1590</v>
      </c>
      <c r="M49" s="88">
        <v>1577</v>
      </c>
    </row>
    <row r="50" spans="2:13" ht="27.75" customHeight="1" x14ac:dyDescent="0.15">
      <c r="B50" s="1201"/>
      <c r="C50" s="1202"/>
      <c r="D50" s="85"/>
      <c r="E50" s="1205" t="s">
        <v>34</v>
      </c>
      <c r="F50" s="1205"/>
      <c r="G50" s="1205"/>
      <c r="H50" s="1206"/>
      <c r="I50" s="86">
        <v>62</v>
      </c>
      <c r="J50" s="87">
        <v>127</v>
      </c>
      <c r="K50" s="87">
        <v>129</v>
      </c>
      <c r="L50" s="87">
        <v>154</v>
      </c>
      <c r="M50" s="88">
        <v>177</v>
      </c>
    </row>
    <row r="51" spans="2:13" ht="27.75" customHeight="1" x14ac:dyDescent="0.15">
      <c r="B51" s="1203"/>
      <c r="C51" s="1204"/>
      <c r="D51" s="85"/>
      <c r="E51" s="1205" t="s">
        <v>35</v>
      </c>
      <c r="F51" s="1205"/>
      <c r="G51" s="1205"/>
      <c r="H51" s="1206"/>
      <c r="I51" s="86">
        <v>4087</v>
      </c>
      <c r="J51" s="87">
        <v>4043</v>
      </c>
      <c r="K51" s="87">
        <v>3924</v>
      </c>
      <c r="L51" s="87">
        <v>3845</v>
      </c>
      <c r="M51" s="88">
        <v>3896</v>
      </c>
    </row>
    <row r="52" spans="2:13" ht="27.75" customHeight="1" thickBot="1" x14ac:dyDescent="0.2">
      <c r="B52" s="1207" t="s">
        <v>36</v>
      </c>
      <c r="C52" s="1208"/>
      <c r="D52" s="90"/>
      <c r="E52" s="1209" t="s">
        <v>37</v>
      </c>
      <c r="F52" s="1209"/>
      <c r="G52" s="1209"/>
      <c r="H52" s="1210"/>
      <c r="I52" s="91">
        <v>2104</v>
      </c>
      <c r="J52" s="92">
        <v>2020</v>
      </c>
      <c r="K52" s="92">
        <v>1341</v>
      </c>
      <c r="L52" s="92">
        <v>869</v>
      </c>
      <c r="M52" s="93">
        <v>967</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E15" zoomScale="75" zoomScaleNormal="75" zoomScaleSheetLayoutView="55" workbookViewId="0">
      <selection activeCell="G65" sqref="G65:O69"/>
    </sheetView>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553</v>
      </c>
      <c r="I42" s="352"/>
      <c r="J42" s="352"/>
      <c r="K42" s="352"/>
      <c r="L42" s="244"/>
      <c r="M42" s="244"/>
      <c r="N42" s="244"/>
      <c r="O42" s="244"/>
    </row>
    <row r="43" spans="2:17" x14ac:dyDescent="0.15">
      <c r="B43" s="248"/>
      <c r="C43" s="244"/>
      <c r="D43" s="244"/>
      <c r="E43" s="244"/>
      <c r="F43" s="244"/>
      <c r="G43" s="1215" t="s">
        <v>562</v>
      </c>
      <c r="H43" s="1216"/>
      <c r="I43" s="1216"/>
      <c r="J43" s="1216"/>
      <c r="K43" s="1216"/>
      <c r="L43" s="1216"/>
      <c r="M43" s="1216"/>
      <c r="N43" s="1216"/>
      <c r="O43" s="1217"/>
    </row>
    <row r="44" spans="2:17" x14ac:dyDescent="0.15">
      <c r="B44" s="248"/>
      <c r="C44" s="244"/>
      <c r="D44" s="244"/>
      <c r="E44" s="244"/>
      <c r="F44" s="244"/>
      <c r="G44" s="1218"/>
      <c r="H44" s="1219"/>
      <c r="I44" s="1219"/>
      <c r="J44" s="1219"/>
      <c r="K44" s="1219"/>
      <c r="L44" s="1219"/>
      <c r="M44" s="1219"/>
      <c r="N44" s="1219"/>
      <c r="O44" s="1220"/>
    </row>
    <row r="45" spans="2:17" x14ac:dyDescent="0.15">
      <c r="B45" s="248"/>
      <c r="C45" s="244"/>
      <c r="D45" s="244"/>
      <c r="E45" s="244"/>
      <c r="F45" s="244"/>
      <c r="G45" s="1218"/>
      <c r="H45" s="1219"/>
      <c r="I45" s="1219"/>
      <c r="J45" s="1219"/>
      <c r="K45" s="1219"/>
      <c r="L45" s="1219"/>
      <c r="M45" s="1219"/>
      <c r="N45" s="1219"/>
      <c r="O45" s="1220"/>
    </row>
    <row r="46" spans="2:17" x14ac:dyDescent="0.15">
      <c r="B46" s="248"/>
      <c r="C46" s="244"/>
      <c r="D46" s="244"/>
      <c r="E46" s="244"/>
      <c r="F46" s="244"/>
      <c r="G46" s="1218"/>
      <c r="H46" s="1219"/>
      <c r="I46" s="1219"/>
      <c r="J46" s="1219"/>
      <c r="K46" s="1219"/>
      <c r="L46" s="1219"/>
      <c r="M46" s="1219"/>
      <c r="N46" s="1219"/>
      <c r="O46" s="1220"/>
    </row>
    <row r="47" spans="2:17" x14ac:dyDescent="0.15">
      <c r="B47" s="248"/>
      <c r="C47" s="244"/>
      <c r="D47" s="244"/>
      <c r="E47" s="244"/>
      <c r="F47" s="244"/>
      <c r="G47" s="1221"/>
      <c r="H47" s="1222"/>
      <c r="I47" s="1222"/>
      <c r="J47" s="1222"/>
      <c r="K47" s="1222"/>
      <c r="L47" s="1222"/>
      <c r="M47" s="1222"/>
      <c r="N47" s="1222"/>
      <c r="O47" s="1223"/>
    </row>
    <row r="48" spans="2:17" x14ac:dyDescent="0.15">
      <c r="B48" s="248"/>
      <c r="C48" s="244"/>
      <c r="D48" s="244"/>
      <c r="E48" s="244"/>
      <c r="F48" s="244"/>
      <c r="G48" s="244"/>
      <c r="H48" s="353"/>
      <c r="I48" s="353"/>
      <c r="J48" s="353"/>
    </row>
    <row r="49" spans="1:17" x14ac:dyDescent="0.15">
      <c r="B49" s="248"/>
      <c r="C49" s="244"/>
      <c r="D49" s="244"/>
      <c r="E49" s="244"/>
      <c r="F49" s="244"/>
      <c r="G49" s="243" t="s">
        <v>554</v>
      </c>
    </row>
    <row r="50" spans="1:17" x14ac:dyDescent="0.15">
      <c r="B50" s="248"/>
      <c r="C50" s="244"/>
      <c r="D50" s="244"/>
      <c r="E50" s="244"/>
      <c r="F50" s="244"/>
      <c r="G50" s="1224"/>
      <c r="H50" s="1225"/>
      <c r="I50" s="1225"/>
      <c r="J50" s="1226"/>
      <c r="K50" s="354" t="s">
        <v>526</v>
      </c>
      <c r="L50" s="354" t="s">
        <v>527</v>
      </c>
      <c r="M50" s="354" t="s">
        <v>528</v>
      </c>
      <c r="N50" s="354" t="s">
        <v>529</v>
      </c>
      <c r="O50" s="354" t="s">
        <v>530</v>
      </c>
    </row>
    <row r="51" spans="1:17" x14ac:dyDescent="0.15">
      <c r="B51" s="248"/>
      <c r="C51" s="244"/>
      <c r="D51" s="244"/>
      <c r="E51" s="244"/>
      <c r="F51" s="244"/>
      <c r="G51" s="1227" t="s">
        <v>555</v>
      </c>
      <c r="H51" s="1228"/>
      <c r="I51" s="1233" t="s">
        <v>556</v>
      </c>
      <c r="J51" s="1233"/>
      <c r="K51" s="1235"/>
      <c r="L51" s="1235"/>
      <c r="M51" s="1235"/>
      <c r="N51" s="1235"/>
      <c r="O51" s="1236">
        <v>36</v>
      </c>
    </row>
    <row r="52" spans="1:17" x14ac:dyDescent="0.15">
      <c r="B52" s="248"/>
      <c r="C52" s="244"/>
      <c r="D52" s="244"/>
      <c r="E52" s="244"/>
      <c r="F52" s="244"/>
      <c r="G52" s="1229"/>
      <c r="H52" s="1230"/>
      <c r="I52" s="1234"/>
      <c r="J52" s="1234"/>
      <c r="K52" s="1236"/>
      <c r="L52" s="1236"/>
      <c r="M52" s="1236"/>
      <c r="N52" s="1236"/>
      <c r="O52" s="1236"/>
    </row>
    <row r="53" spans="1:17" x14ac:dyDescent="0.15">
      <c r="A53" s="355"/>
      <c r="B53" s="248"/>
      <c r="C53" s="244"/>
      <c r="D53" s="244"/>
      <c r="E53" s="244"/>
      <c r="F53" s="244"/>
      <c r="G53" s="1229"/>
      <c r="H53" s="1230"/>
      <c r="I53" s="1237" t="s">
        <v>557</v>
      </c>
      <c r="J53" s="1237"/>
      <c r="K53" s="1238"/>
      <c r="L53" s="1238"/>
      <c r="M53" s="1238"/>
      <c r="N53" s="1238"/>
      <c r="O53" s="1240">
        <v>59</v>
      </c>
    </row>
    <row r="54" spans="1:17" x14ac:dyDescent="0.15">
      <c r="A54" s="355"/>
      <c r="B54" s="248"/>
      <c r="C54" s="244"/>
      <c r="D54" s="244"/>
      <c r="E54" s="244"/>
      <c r="F54" s="244"/>
      <c r="G54" s="1231"/>
      <c r="H54" s="1232"/>
      <c r="I54" s="1237"/>
      <c r="J54" s="1237"/>
      <c r="K54" s="1239"/>
      <c r="L54" s="1239"/>
      <c r="M54" s="1239"/>
      <c r="N54" s="1239"/>
      <c r="O54" s="1239"/>
    </row>
    <row r="55" spans="1:17" x14ac:dyDescent="0.15">
      <c r="A55" s="355"/>
      <c r="B55" s="248"/>
      <c r="C55" s="244"/>
      <c r="D55" s="244"/>
      <c r="E55" s="244"/>
      <c r="F55" s="244"/>
      <c r="G55" s="1241" t="s">
        <v>558</v>
      </c>
      <c r="H55" s="1242"/>
      <c r="I55" s="1237" t="s">
        <v>556</v>
      </c>
      <c r="J55" s="1237"/>
      <c r="K55" s="1235"/>
      <c r="L55" s="1235"/>
      <c r="M55" s="1235"/>
      <c r="N55" s="1235"/>
      <c r="O55" s="1236">
        <v>0.8</v>
      </c>
    </row>
    <row r="56" spans="1:17" x14ac:dyDescent="0.15">
      <c r="A56" s="355"/>
      <c r="B56" s="248"/>
      <c r="C56" s="244"/>
      <c r="D56" s="244"/>
      <c r="E56" s="244"/>
      <c r="F56" s="244"/>
      <c r="G56" s="1243"/>
      <c r="H56" s="1244"/>
      <c r="I56" s="1237"/>
      <c r="J56" s="1237"/>
      <c r="K56" s="1236"/>
      <c r="L56" s="1236"/>
      <c r="M56" s="1236"/>
      <c r="N56" s="1236"/>
      <c r="O56" s="1236"/>
    </row>
    <row r="57" spans="1:17" s="355" customFormat="1" x14ac:dyDescent="0.15">
      <c r="B57" s="356"/>
      <c r="C57" s="352"/>
      <c r="D57" s="352"/>
      <c r="E57" s="352"/>
      <c r="F57" s="352"/>
      <c r="G57" s="1243"/>
      <c r="H57" s="1244"/>
      <c r="I57" s="1247" t="s">
        <v>557</v>
      </c>
      <c r="J57" s="1247"/>
      <c r="K57" s="1238"/>
      <c r="L57" s="1238"/>
      <c r="M57" s="1238"/>
      <c r="N57" s="1238"/>
      <c r="O57" s="1240">
        <v>56.4</v>
      </c>
      <c r="P57" s="357"/>
      <c r="Q57" s="356"/>
    </row>
    <row r="58" spans="1:17" s="355" customFormat="1" x14ac:dyDescent="0.15">
      <c r="A58" s="243"/>
      <c r="B58" s="356"/>
      <c r="C58" s="352"/>
      <c r="D58" s="352"/>
      <c r="E58" s="352"/>
      <c r="F58" s="352"/>
      <c r="G58" s="1245"/>
      <c r="H58" s="1246"/>
      <c r="I58" s="1247"/>
      <c r="J58" s="1247"/>
      <c r="K58" s="1239"/>
      <c r="L58" s="1239"/>
      <c r="M58" s="1239"/>
      <c r="N58" s="1239"/>
      <c r="O58" s="1239"/>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553</v>
      </c>
      <c r="I64" s="352"/>
      <c r="J64" s="352"/>
      <c r="K64" s="352"/>
      <c r="L64" s="244"/>
      <c r="M64" s="244"/>
      <c r="N64" s="244"/>
      <c r="O64" s="244"/>
    </row>
    <row r="65" spans="2:30" x14ac:dyDescent="0.15">
      <c r="B65" s="248"/>
      <c r="C65" s="244"/>
      <c r="D65" s="244"/>
      <c r="E65" s="244"/>
      <c r="F65" s="244"/>
      <c r="G65" s="1215" t="s">
        <v>563</v>
      </c>
      <c r="H65" s="1216"/>
      <c r="I65" s="1216"/>
      <c r="J65" s="1216"/>
      <c r="K65" s="1216"/>
      <c r="L65" s="1216"/>
      <c r="M65" s="1216"/>
      <c r="N65" s="1216"/>
      <c r="O65" s="1217"/>
    </row>
    <row r="66" spans="2:30" x14ac:dyDescent="0.15">
      <c r="B66" s="248"/>
      <c r="C66" s="244"/>
      <c r="D66" s="244"/>
      <c r="E66" s="244"/>
      <c r="F66" s="244"/>
      <c r="G66" s="1218"/>
      <c r="H66" s="1219"/>
      <c r="I66" s="1219"/>
      <c r="J66" s="1219"/>
      <c r="K66" s="1219"/>
      <c r="L66" s="1219"/>
      <c r="M66" s="1219"/>
      <c r="N66" s="1219"/>
      <c r="O66" s="1220"/>
    </row>
    <row r="67" spans="2:30" x14ac:dyDescent="0.15">
      <c r="B67" s="248"/>
      <c r="C67" s="244"/>
      <c r="D67" s="244"/>
      <c r="E67" s="244"/>
      <c r="F67" s="244"/>
      <c r="G67" s="1218"/>
      <c r="H67" s="1219"/>
      <c r="I67" s="1219"/>
      <c r="J67" s="1219"/>
      <c r="K67" s="1219"/>
      <c r="L67" s="1219"/>
      <c r="M67" s="1219"/>
      <c r="N67" s="1219"/>
      <c r="O67" s="1220"/>
    </row>
    <row r="68" spans="2:30" x14ac:dyDescent="0.15">
      <c r="B68" s="248"/>
      <c r="C68" s="244"/>
      <c r="D68" s="244"/>
      <c r="E68" s="244"/>
      <c r="F68" s="244"/>
      <c r="G68" s="1218"/>
      <c r="H68" s="1219"/>
      <c r="I68" s="1219"/>
      <c r="J68" s="1219"/>
      <c r="K68" s="1219"/>
      <c r="L68" s="1219"/>
      <c r="M68" s="1219"/>
      <c r="N68" s="1219"/>
      <c r="O68" s="1220"/>
    </row>
    <row r="69" spans="2:30" x14ac:dyDescent="0.15">
      <c r="B69" s="248"/>
      <c r="C69" s="244"/>
      <c r="D69" s="244"/>
      <c r="E69" s="244"/>
      <c r="F69" s="244"/>
      <c r="G69" s="1221"/>
      <c r="H69" s="1222"/>
      <c r="I69" s="1222"/>
      <c r="J69" s="1222"/>
      <c r="K69" s="1222"/>
      <c r="L69" s="1222"/>
      <c r="M69" s="1222"/>
      <c r="N69" s="1222"/>
      <c r="O69" s="1223"/>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24"/>
      <c r="H72" s="1225"/>
      <c r="I72" s="1225"/>
      <c r="J72" s="1226"/>
      <c r="K72" s="354" t="s">
        <v>526</v>
      </c>
      <c r="L72" s="354" t="s">
        <v>527</v>
      </c>
      <c r="M72" s="354" t="s">
        <v>528</v>
      </c>
      <c r="N72" s="354" t="s">
        <v>529</v>
      </c>
      <c r="O72" s="354" t="s">
        <v>530</v>
      </c>
    </row>
    <row r="73" spans="2:30" x14ac:dyDescent="0.15">
      <c r="B73" s="248"/>
      <c r="C73" s="244"/>
      <c r="D73" s="244"/>
      <c r="E73" s="244"/>
      <c r="F73" s="244"/>
      <c r="G73" s="1227" t="s">
        <v>555</v>
      </c>
      <c r="H73" s="1228"/>
      <c r="I73" s="1233" t="s">
        <v>556</v>
      </c>
      <c r="J73" s="1233"/>
      <c r="K73" s="1248">
        <v>78.7</v>
      </c>
      <c r="L73" s="1248">
        <v>77.2</v>
      </c>
      <c r="M73" s="1236">
        <v>51.6</v>
      </c>
      <c r="N73" s="1236">
        <v>33.9</v>
      </c>
      <c r="O73" s="1236">
        <v>36</v>
      </c>
      <c r="S73" s="243">
        <v>9.9</v>
      </c>
    </row>
    <row r="74" spans="2:30" x14ac:dyDescent="0.15">
      <c r="B74" s="248"/>
      <c r="C74" s="244"/>
      <c r="D74" s="244"/>
      <c r="E74" s="244"/>
      <c r="F74" s="244"/>
      <c r="G74" s="1229"/>
      <c r="H74" s="1230"/>
      <c r="I74" s="1234"/>
      <c r="J74" s="1234"/>
      <c r="K74" s="1248"/>
      <c r="L74" s="1248"/>
      <c r="M74" s="1236"/>
      <c r="N74" s="1236"/>
      <c r="O74" s="1236"/>
    </row>
    <row r="75" spans="2:30" x14ac:dyDescent="0.15">
      <c r="B75" s="248"/>
      <c r="C75" s="244"/>
      <c r="D75" s="244"/>
      <c r="E75" s="244"/>
      <c r="F75" s="244"/>
      <c r="G75" s="1229"/>
      <c r="H75" s="1230"/>
      <c r="I75" s="1237" t="s">
        <v>561</v>
      </c>
      <c r="J75" s="1237"/>
      <c r="K75" s="1240">
        <v>13</v>
      </c>
      <c r="L75" s="1240">
        <v>11.6</v>
      </c>
      <c r="M75" s="1240">
        <v>10.3</v>
      </c>
      <c r="N75" s="1240">
        <v>8.1</v>
      </c>
      <c r="O75" s="1240">
        <v>6.3</v>
      </c>
      <c r="U75" s="243">
        <v>81.2</v>
      </c>
      <c r="W75" s="243">
        <v>87.2</v>
      </c>
      <c r="Y75" s="243">
        <v>99.8</v>
      </c>
      <c r="AA75" s="243">
        <v>109.5</v>
      </c>
      <c r="AC75" s="243">
        <v>115.2</v>
      </c>
    </row>
    <row r="76" spans="2:30" x14ac:dyDescent="0.15">
      <c r="B76" s="248"/>
      <c r="C76" s="244"/>
      <c r="D76" s="244"/>
      <c r="E76" s="244"/>
      <c r="F76" s="244"/>
      <c r="G76" s="1231"/>
      <c r="H76" s="1232"/>
      <c r="I76" s="1237"/>
      <c r="J76" s="1237"/>
      <c r="K76" s="1239"/>
      <c r="L76" s="1239"/>
      <c r="M76" s="1239"/>
      <c r="N76" s="1239"/>
      <c r="O76" s="1239"/>
    </row>
    <row r="77" spans="2:30" x14ac:dyDescent="0.15">
      <c r="B77" s="248"/>
      <c r="C77" s="244"/>
      <c r="D77" s="244"/>
      <c r="E77" s="244"/>
      <c r="F77" s="244"/>
      <c r="G77" s="1241" t="s">
        <v>558</v>
      </c>
      <c r="H77" s="1242"/>
      <c r="I77" s="1237" t="s">
        <v>556</v>
      </c>
      <c r="J77" s="1237"/>
      <c r="K77" s="1248">
        <v>28.6</v>
      </c>
      <c r="L77" s="1248">
        <v>34.299999999999997</v>
      </c>
      <c r="M77" s="1236">
        <v>24.3</v>
      </c>
      <c r="N77" s="1236">
        <v>0</v>
      </c>
      <c r="O77" s="1236">
        <v>0.8</v>
      </c>
      <c r="R77" s="243">
        <v>12.3</v>
      </c>
      <c r="T77" s="243">
        <v>11.1</v>
      </c>
    </row>
    <row r="78" spans="2:30" x14ac:dyDescent="0.15">
      <c r="B78" s="248"/>
      <c r="C78" s="244"/>
      <c r="D78" s="244"/>
      <c r="E78" s="244"/>
      <c r="F78" s="244"/>
      <c r="G78" s="1243"/>
      <c r="H78" s="1244"/>
      <c r="I78" s="1237"/>
      <c r="J78" s="1237"/>
      <c r="K78" s="1248"/>
      <c r="L78" s="1248"/>
      <c r="M78" s="1236"/>
      <c r="N78" s="1236"/>
      <c r="O78" s="1236"/>
    </row>
    <row r="79" spans="2:30" x14ac:dyDescent="0.15">
      <c r="B79" s="248"/>
      <c r="C79" s="244"/>
      <c r="D79" s="244"/>
      <c r="E79" s="244"/>
      <c r="F79" s="244"/>
      <c r="G79" s="1243"/>
      <c r="H79" s="1244"/>
      <c r="I79" s="1249" t="s">
        <v>561</v>
      </c>
      <c r="J79" s="1247"/>
      <c r="K79" s="1250">
        <v>10.9</v>
      </c>
      <c r="L79" s="1250">
        <v>10.4</v>
      </c>
      <c r="M79" s="1250">
        <v>9.8000000000000007</v>
      </c>
      <c r="N79" s="1250">
        <v>8.5</v>
      </c>
      <c r="O79" s="1250">
        <v>8.1</v>
      </c>
      <c r="V79" s="243">
        <v>53.5</v>
      </c>
      <c r="X79" s="243">
        <v>48.2</v>
      </c>
      <c r="Z79" s="243">
        <v>34.200000000000003</v>
      </c>
      <c r="AB79" s="243">
        <v>30.3</v>
      </c>
      <c r="AD79" s="243">
        <v>28.9</v>
      </c>
    </row>
    <row r="80" spans="2:30" x14ac:dyDescent="0.15">
      <c r="B80" s="248"/>
      <c r="C80" s="244"/>
      <c r="D80" s="244"/>
      <c r="E80" s="244"/>
      <c r="F80" s="244"/>
      <c r="G80" s="1245"/>
      <c r="H80" s="1246"/>
      <c r="I80" s="1247"/>
      <c r="J80" s="1247"/>
      <c r="K80" s="1250"/>
      <c r="L80" s="1250"/>
      <c r="M80" s="1250"/>
      <c r="N80" s="1250"/>
      <c r="O80" s="1250"/>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9"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75" zoomScaleNormal="75" zoomScaleSheetLayoutView="70"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C91"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zoomScale="75" zoomScaleNormal="75"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525</v>
      </c>
      <c r="G2" s="111"/>
      <c r="H2" s="112"/>
    </row>
    <row r="3" spans="1:8" x14ac:dyDescent="0.15">
      <c r="A3" s="108" t="s">
        <v>518</v>
      </c>
      <c r="B3" s="113"/>
      <c r="C3" s="114"/>
      <c r="D3" s="115">
        <v>41946</v>
      </c>
      <c r="E3" s="116"/>
      <c r="F3" s="117">
        <v>72729</v>
      </c>
      <c r="G3" s="118"/>
      <c r="H3" s="119"/>
    </row>
    <row r="4" spans="1:8" x14ac:dyDescent="0.15">
      <c r="A4" s="120"/>
      <c r="B4" s="121"/>
      <c r="C4" s="122"/>
      <c r="D4" s="123">
        <v>24007</v>
      </c>
      <c r="E4" s="124"/>
      <c r="F4" s="125">
        <v>36291</v>
      </c>
      <c r="G4" s="126"/>
      <c r="H4" s="127"/>
    </row>
    <row r="5" spans="1:8" x14ac:dyDescent="0.15">
      <c r="A5" s="108" t="s">
        <v>520</v>
      </c>
      <c r="B5" s="113"/>
      <c r="C5" s="114"/>
      <c r="D5" s="115">
        <v>58939</v>
      </c>
      <c r="E5" s="116"/>
      <c r="F5" s="117">
        <v>70317</v>
      </c>
      <c r="G5" s="118"/>
      <c r="H5" s="119"/>
    </row>
    <row r="6" spans="1:8" x14ac:dyDescent="0.15">
      <c r="A6" s="120"/>
      <c r="B6" s="121"/>
      <c r="C6" s="122"/>
      <c r="D6" s="123">
        <v>32507</v>
      </c>
      <c r="E6" s="124"/>
      <c r="F6" s="125">
        <v>35725</v>
      </c>
      <c r="G6" s="126"/>
      <c r="H6" s="127"/>
    </row>
    <row r="7" spans="1:8" x14ac:dyDescent="0.15">
      <c r="A7" s="108" t="s">
        <v>521</v>
      </c>
      <c r="B7" s="113"/>
      <c r="C7" s="114"/>
      <c r="D7" s="115">
        <v>17956</v>
      </c>
      <c r="E7" s="116"/>
      <c r="F7" s="117">
        <v>105751</v>
      </c>
      <c r="G7" s="118"/>
      <c r="H7" s="119"/>
    </row>
    <row r="8" spans="1:8" x14ac:dyDescent="0.15">
      <c r="A8" s="120"/>
      <c r="B8" s="121"/>
      <c r="C8" s="122"/>
      <c r="D8" s="123">
        <v>15128</v>
      </c>
      <c r="E8" s="124"/>
      <c r="F8" s="125">
        <v>49969</v>
      </c>
      <c r="G8" s="126"/>
      <c r="H8" s="127"/>
    </row>
    <row r="9" spans="1:8" x14ac:dyDescent="0.15">
      <c r="A9" s="108" t="s">
        <v>522</v>
      </c>
      <c r="B9" s="113"/>
      <c r="C9" s="114"/>
      <c r="D9" s="115">
        <v>17959</v>
      </c>
      <c r="E9" s="116"/>
      <c r="F9" s="117">
        <v>158564</v>
      </c>
      <c r="G9" s="118"/>
      <c r="H9" s="119"/>
    </row>
    <row r="10" spans="1:8" x14ac:dyDescent="0.15">
      <c r="A10" s="120"/>
      <c r="B10" s="121"/>
      <c r="C10" s="122"/>
      <c r="D10" s="123">
        <v>12996</v>
      </c>
      <c r="E10" s="124"/>
      <c r="F10" s="125">
        <v>48412</v>
      </c>
      <c r="G10" s="126"/>
      <c r="H10" s="127"/>
    </row>
    <row r="11" spans="1:8" x14ac:dyDescent="0.15">
      <c r="A11" s="108" t="s">
        <v>523</v>
      </c>
      <c r="B11" s="113"/>
      <c r="C11" s="114"/>
      <c r="D11" s="115">
        <v>116288</v>
      </c>
      <c r="E11" s="116"/>
      <c r="F11" s="117">
        <v>128611</v>
      </c>
      <c r="G11" s="118"/>
      <c r="H11" s="119"/>
    </row>
    <row r="12" spans="1:8" x14ac:dyDescent="0.15">
      <c r="A12" s="120"/>
      <c r="B12" s="121"/>
      <c r="C12" s="128"/>
      <c r="D12" s="123">
        <v>58159</v>
      </c>
      <c r="E12" s="124"/>
      <c r="F12" s="125">
        <v>61552</v>
      </c>
      <c r="G12" s="126"/>
      <c r="H12" s="127"/>
    </row>
    <row r="13" spans="1:8" x14ac:dyDescent="0.15">
      <c r="A13" s="108"/>
      <c r="B13" s="113"/>
      <c r="C13" s="129"/>
      <c r="D13" s="130">
        <v>50618</v>
      </c>
      <c r="E13" s="131"/>
      <c r="F13" s="132">
        <v>107194</v>
      </c>
      <c r="G13" s="133"/>
      <c r="H13" s="119"/>
    </row>
    <row r="14" spans="1:8" x14ac:dyDescent="0.15">
      <c r="A14" s="120"/>
      <c r="B14" s="121"/>
      <c r="C14" s="122"/>
      <c r="D14" s="123">
        <v>28559</v>
      </c>
      <c r="E14" s="124"/>
      <c r="F14" s="125">
        <v>46390</v>
      </c>
      <c r="G14" s="126"/>
      <c r="H14" s="127"/>
    </row>
    <row r="17" spans="1:11" x14ac:dyDescent="0.15">
      <c r="A17" s="104" t="s">
        <v>40</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41</v>
      </c>
      <c r="B19" s="134">
        <f>ROUND(VALUE(SUBSTITUTE(実質収支比率等に係る経年分析!F$48,"▲","-")),2)</f>
        <v>7.3</v>
      </c>
      <c r="C19" s="134">
        <f>ROUND(VALUE(SUBSTITUTE(実質収支比率等に係る経年分析!G$48,"▲","-")),2)</f>
        <v>10.050000000000001</v>
      </c>
      <c r="D19" s="134">
        <f>ROUND(VALUE(SUBSTITUTE(実質収支比率等に係る経年分析!H$48,"▲","-")),2)</f>
        <v>11.02</v>
      </c>
      <c r="E19" s="134">
        <f>ROUND(VALUE(SUBSTITUTE(実質収支比率等に係る経年分析!I$48,"▲","-")),2)</f>
        <v>10.84</v>
      </c>
      <c r="F19" s="134">
        <f>ROUND(VALUE(SUBSTITUTE(実質収支比率等に係る経年分析!J$48,"▲","-")),2)</f>
        <v>11.82</v>
      </c>
    </row>
    <row r="20" spans="1:11" x14ac:dyDescent="0.15">
      <c r="A20" s="134" t="s">
        <v>42</v>
      </c>
      <c r="B20" s="134">
        <f>ROUND(VALUE(SUBSTITUTE(実質収支比率等に係る経年分析!F$47,"▲","-")),2)</f>
        <v>8.66</v>
      </c>
      <c r="C20" s="134">
        <f>ROUND(VALUE(SUBSTITUTE(実質収支比率等に係る経年分析!G$47,"▲","-")),2)</f>
        <v>8.14</v>
      </c>
      <c r="D20" s="134">
        <f>ROUND(VALUE(SUBSTITUTE(実質収支比率等に係る経年分析!H$47,"▲","-")),2)</f>
        <v>8.8800000000000008</v>
      </c>
      <c r="E20" s="134">
        <f>ROUND(VALUE(SUBSTITUTE(実質収支比率等に係る経年分析!I$47,"▲","-")),2)</f>
        <v>9</v>
      </c>
      <c r="F20" s="134">
        <f>ROUND(VALUE(SUBSTITUTE(実質収支比率等に係る経年分析!J$47,"▲","-")),2)</f>
        <v>8.69</v>
      </c>
    </row>
    <row r="21" spans="1:11" x14ac:dyDescent="0.15">
      <c r="A21" s="134" t="s">
        <v>43</v>
      </c>
      <c r="B21" s="134">
        <f>IF(ISNUMBER(VALUE(SUBSTITUTE(実質収支比率等に係る経年分析!F$49,"▲","-"))),ROUND(VALUE(SUBSTITUTE(実質収支比率等に係る経年分析!F$49,"▲","-")),2),NA())</f>
        <v>0.12</v>
      </c>
      <c r="C21" s="134">
        <f>IF(ISNUMBER(VALUE(SUBSTITUTE(実質収支比率等に係る経年分析!G$49,"▲","-"))),ROUND(VALUE(SUBSTITUTE(実質収支比率等に係る経年分析!G$49,"▲","-")),2),NA())</f>
        <v>1.96</v>
      </c>
      <c r="D21" s="134">
        <f>IF(ISNUMBER(VALUE(SUBSTITUTE(実質収支比率等に係る経年分析!H$49,"▲","-"))),ROUND(VALUE(SUBSTITUTE(実質収支比率等に係る経年分析!H$49,"▲","-")),2),NA())</f>
        <v>1.58</v>
      </c>
      <c r="E21" s="134">
        <f>IF(ISNUMBER(VALUE(SUBSTITUTE(実質収支比率等に係る経年分析!I$49,"▲","-"))),ROUND(VALUE(SUBSTITUTE(実質収支比率等に係る経年分析!I$49,"▲","-")),2),NA())</f>
        <v>-0.33</v>
      </c>
      <c r="F21" s="134">
        <f>IF(ISNUMBER(VALUE(SUBSTITUTE(実質収支比率等に係る経年分析!J$49,"▲","-"))),ROUND(VALUE(SUBSTITUTE(実質収支比率等に係る経年分析!J$49,"▲","-")),2),NA())</f>
        <v>1.37</v>
      </c>
    </row>
    <row r="24" spans="1:11" x14ac:dyDescent="0.15">
      <c r="A24" s="104" t="s">
        <v>44</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介護サービス事業特別会計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0.01</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0.01</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0.05</v>
      </c>
    </row>
    <row r="32" spans="1:11" x14ac:dyDescent="0.15">
      <c r="A32" s="135" t="str">
        <f>IF(連結実質赤字比率に係る赤字・黒字の構成分析!C$38="",NA(),連結実質赤字比率に係る赤字・黒字の構成分析!C$38)</f>
        <v>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0.55000000000000004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0.99</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0.99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0.6</v>
      </c>
    </row>
    <row r="33" spans="1:16" x14ac:dyDescent="0.15">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0.63</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4.1100000000000003</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2.29</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1.08</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1.77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2.86</v>
      </c>
    </row>
    <row r="35" spans="1:16" x14ac:dyDescent="0.15">
      <c r="A35" s="135" t="str">
        <f>IF(連結実質赤字比率に係る赤字・黒字の構成分析!C$35="",NA(),連結実質赤字比率に係る赤字・黒字の構成分析!C$35)</f>
        <v>水道事業会計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2.54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5.79</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5.89</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6.5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7.29</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10.050000000000001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11.02</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10.84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11.82</v>
      </c>
    </row>
    <row r="39" spans="1:16" x14ac:dyDescent="0.15">
      <c r="A39" s="104" t="s">
        <v>47</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363</v>
      </c>
      <c r="E42" s="136"/>
      <c r="F42" s="136"/>
      <c r="G42" s="136">
        <f>'実質公債費比率（分子）の構造'!L$52</f>
        <v>368</v>
      </c>
      <c r="H42" s="136"/>
      <c r="I42" s="136"/>
      <c r="J42" s="136">
        <f>'実質公債費比率（分子）の構造'!M$52</f>
        <v>366</v>
      </c>
      <c r="K42" s="136"/>
      <c r="L42" s="136"/>
      <c r="M42" s="136">
        <f>'実質公債費比率（分子）の構造'!N$52</f>
        <v>360</v>
      </c>
      <c r="N42" s="136"/>
      <c r="O42" s="136"/>
      <c r="P42" s="136">
        <f>'実質公債費比率（分子）の構造'!O$52</f>
        <v>346</v>
      </c>
    </row>
    <row r="43" spans="1:16" x14ac:dyDescent="0.15">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52</v>
      </c>
      <c r="B44" s="136">
        <f>'実質公債費比率（分子）の構造'!K$50</f>
        <v>44</v>
      </c>
      <c r="C44" s="136"/>
      <c r="D44" s="136"/>
      <c r="E44" s="136">
        <f>'実質公債費比率（分子）の構造'!L$50</f>
        <v>41</v>
      </c>
      <c r="F44" s="136"/>
      <c r="G44" s="136"/>
      <c r="H44" s="136">
        <f>'実質公債費比率（分子）の構造'!M$50</f>
        <v>37</v>
      </c>
      <c r="I44" s="136"/>
      <c r="J44" s="136"/>
      <c r="K44" s="136">
        <f>'実質公債費比率（分子）の構造'!N$50</f>
        <v>33</v>
      </c>
      <c r="L44" s="136"/>
      <c r="M44" s="136"/>
      <c r="N44" s="136">
        <f>'実質公債費比率（分子）の構造'!O$50</f>
        <v>26</v>
      </c>
      <c r="O44" s="136"/>
      <c r="P44" s="136"/>
    </row>
    <row r="45" spans="1:16" x14ac:dyDescent="0.15">
      <c r="A45" s="136" t="s">
        <v>53</v>
      </c>
      <c r="B45" s="136">
        <f>'実質公債費比率（分子）の構造'!K$49</f>
        <v>157</v>
      </c>
      <c r="C45" s="136"/>
      <c r="D45" s="136"/>
      <c r="E45" s="136">
        <f>'実質公債費比率（分子）の構造'!L$49</f>
        <v>137</v>
      </c>
      <c r="F45" s="136"/>
      <c r="G45" s="136"/>
      <c r="H45" s="136">
        <f>'実質公債費比率（分子）の構造'!M$49</f>
        <v>92</v>
      </c>
      <c r="I45" s="136"/>
      <c r="J45" s="136"/>
      <c r="K45" s="136">
        <f>'実質公債費比率（分子）の構造'!N$49</f>
        <v>42</v>
      </c>
      <c r="L45" s="136"/>
      <c r="M45" s="136"/>
      <c r="N45" s="136">
        <f>'実質公債費比率（分子）の構造'!O$49</f>
        <v>17</v>
      </c>
      <c r="O45" s="136"/>
      <c r="P45" s="136"/>
    </row>
    <row r="46" spans="1:16" x14ac:dyDescent="0.15">
      <c r="A46" s="136" t="s">
        <v>54</v>
      </c>
      <c r="B46" s="136">
        <f>'実質公債費比率（分子）の構造'!K$48</f>
        <v>208</v>
      </c>
      <c r="C46" s="136"/>
      <c r="D46" s="136"/>
      <c r="E46" s="136">
        <f>'実質公債費比率（分子）の構造'!L$48</f>
        <v>208</v>
      </c>
      <c r="F46" s="136"/>
      <c r="G46" s="136"/>
      <c r="H46" s="136">
        <f>'実質公債費比率（分子）の構造'!M$48</f>
        <v>223</v>
      </c>
      <c r="I46" s="136"/>
      <c r="J46" s="136"/>
      <c r="K46" s="136">
        <f>'実質公債費比率（分子）の構造'!N$48</f>
        <v>204</v>
      </c>
      <c r="L46" s="136"/>
      <c r="M46" s="136"/>
      <c r="N46" s="136">
        <f>'実質公債費比率（分子）の構造'!O$48</f>
        <v>205</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272</v>
      </c>
      <c r="C49" s="136"/>
      <c r="D49" s="136"/>
      <c r="E49" s="136">
        <f>'実質公債費比率（分子）の構造'!L$45</f>
        <v>258</v>
      </c>
      <c r="F49" s="136"/>
      <c r="G49" s="136"/>
      <c r="H49" s="136">
        <f>'実質公債費比率（分子）の構造'!M$45</f>
        <v>239</v>
      </c>
      <c r="I49" s="136"/>
      <c r="J49" s="136"/>
      <c r="K49" s="136">
        <f>'実質公債費比率（分子）の構造'!N$45</f>
        <v>219</v>
      </c>
      <c r="L49" s="136"/>
      <c r="M49" s="136"/>
      <c r="N49" s="136">
        <f>'実質公債費比率（分子）の構造'!O$45</f>
        <v>234</v>
      </c>
      <c r="O49" s="136"/>
      <c r="P49" s="136"/>
    </row>
    <row r="50" spans="1:16" x14ac:dyDescent="0.15">
      <c r="A50" s="136" t="s">
        <v>58</v>
      </c>
      <c r="B50" s="136" t="e">
        <f>NA()</f>
        <v>#N/A</v>
      </c>
      <c r="C50" s="136">
        <f>IF(ISNUMBER('実質公債費比率（分子）の構造'!K$53),'実質公債費比率（分子）の構造'!K$53,NA())</f>
        <v>318</v>
      </c>
      <c r="D50" s="136" t="e">
        <f>NA()</f>
        <v>#N/A</v>
      </c>
      <c r="E50" s="136" t="e">
        <f>NA()</f>
        <v>#N/A</v>
      </c>
      <c r="F50" s="136">
        <f>IF(ISNUMBER('実質公債費比率（分子）の構造'!L$53),'実質公債費比率（分子）の構造'!L$53,NA())</f>
        <v>276</v>
      </c>
      <c r="G50" s="136" t="e">
        <f>NA()</f>
        <v>#N/A</v>
      </c>
      <c r="H50" s="136" t="e">
        <f>NA()</f>
        <v>#N/A</v>
      </c>
      <c r="I50" s="136">
        <f>IF(ISNUMBER('実質公債費比率（分子）の構造'!M$53),'実質公債費比率（分子）の構造'!M$53,NA())</f>
        <v>225</v>
      </c>
      <c r="J50" s="136" t="e">
        <f>NA()</f>
        <v>#N/A</v>
      </c>
      <c r="K50" s="136" t="e">
        <f>NA()</f>
        <v>#N/A</v>
      </c>
      <c r="L50" s="136">
        <f>IF(ISNUMBER('実質公債費比率（分子）の構造'!N$53),'実質公債費比率（分子）の構造'!N$53,NA())</f>
        <v>138</v>
      </c>
      <c r="M50" s="136" t="e">
        <f>NA()</f>
        <v>#N/A</v>
      </c>
      <c r="N50" s="136" t="e">
        <f>NA()</f>
        <v>#N/A</v>
      </c>
      <c r="O50" s="136">
        <f>IF(ISNUMBER('実質公債費比率（分子）の構造'!O$53),'実質公債費比率（分子）の構造'!O$53,NA())</f>
        <v>136</v>
      </c>
      <c r="P50" s="136" t="e">
        <f>NA()</f>
        <v>#N/A</v>
      </c>
    </row>
    <row r="53" spans="1:16" x14ac:dyDescent="0.15">
      <c r="A53" s="104" t="s">
        <v>59</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35</v>
      </c>
      <c r="B56" s="135"/>
      <c r="C56" s="135"/>
      <c r="D56" s="135">
        <f>'将来負担比率（分子）の構造'!I$51</f>
        <v>4087</v>
      </c>
      <c r="E56" s="135"/>
      <c r="F56" s="135"/>
      <c r="G56" s="135">
        <f>'将来負担比率（分子）の構造'!J$51</f>
        <v>4043</v>
      </c>
      <c r="H56" s="135"/>
      <c r="I56" s="135"/>
      <c r="J56" s="135">
        <f>'将来負担比率（分子）の構造'!K$51</f>
        <v>3924</v>
      </c>
      <c r="K56" s="135"/>
      <c r="L56" s="135"/>
      <c r="M56" s="135">
        <f>'将来負担比率（分子）の構造'!L$51</f>
        <v>3845</v>
      </c>
      <c r="N56" s="135"/>
      <c r="O56" s="135"/>
      <c r="P56" s="135">
        <f>'将来負担比率（分子）の構造'!M$51</f>
        <v>3896</v>
      </c>
    </row>
    <row r="57" spans="1:16" x14ac:dyDescent="0.15">
      <c r="A57" s="135" t="s">
        <v>34</v>
      </c>
      <c r="B57" s="135"/>
      <c r="C57" s="135"/>
      <c r="D57" s="135">
        <f>'将来負担比率（分子）の構造'!I$50</f>
        <v>62</v>
      </c>
      <c r="E57" s="135"/>
      <c r="F57" s="135"/>
      <c r="G57" s="135">
        <f>'将来負担比率（分子）の構造'!J$50</f>
        <v>127</v>
      </c>
      <c r="H57" s="135"/>
      <c r="I57" s="135"/>
      <c r="J57" s="135">
        <f>'将来負担比率（分子）の構造'!K$50</f>
        <v>129</v>
      </c>
      <c r="K57" s="135"/>
      <c r="L57" s="135"/>
      <c r="M57" s="135">
        <f>'将来負担比率（分子）の構造'!L$50</f>
        <v>154</v>
      </c>
      <c r="N57" s="135"/>
      <c r="O57" s="135"/>
      <c r="P57" s="135">
        <f>'将来負担比率（分子）の構造'!M$50</f>
        <v>177</v>
      </c>
    </row>
    <row r="58" spans="1:16" x14ac:dyDescent="0.15">
      <c r="A58" s="135" t="s">
        <v>33</v>
      </c>
      <c r="B58" s="135"/>
      <c r="C58" s="135"/>
      <c r="D58" s="135">
        <f>'将来負担比率（分子）の構造'!I$49</f>
        <v>1053</v>
      </c>
      <c r="E58" s="135"/>
      <c r="F58" s="135"/>
      <c r="G58" s="135">
        <f>'将来負担比率（分子）の構造'!J$49</f>
        <v>1009</v>
      </c>
      <c r="H58" s="135"/>
      <c r="I58" s="135"/>
      <c r="J58" s="135">
        <f>'将来負担比率（分子）の構造'!K$49</f>
        <v>1303</v>
      </c>
      <c r="K58" s="135"/>
      <c r="L58" s="135"/>
      <c r="M58" s="135">
        <f>'将来負担比率（分子）の構造'!L$49</f>
        <v>1590</v>
      </c>
      <c r="N58" s="135"/>
      <c r="O58" s="135"/>
      <c r="P58" s="135">
        <f>'将来負担比率（分子）の構造'!M$49</f>
        <v>1577</v>
      </c>
    </row>
    <row r="59" spans="1:16" x14ac:dyDescent="0.15">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29</v>
      </c>
      <c r="B61" s="135">
        <f>'将来負担比率（分子）の構造'!I$46</f>
        <v>2</v>
      </c>
      <c r="C61" s="135"/>
      <c r="D61" s="135"/>
      <c r="E61" s="135">
        <f>'将来負担比率（分子）の構造'!J$46</f>
        <v>9</v>
      </c>
      <c r="F61" s="135"/>
      <c r="G61" s="135"/>
      <c r="H61" s="135" t="str">
        <f>'将来負担比率（分子）の構造'!K$46</f>
        <v>-</v>
      </c>
      <c r="I61" s="135"/>
      <c r="J61" s="135"/>
      <c r="K61" s="135" t="str">
        <f>'将来負担比率（分子）の構造'!L$46</f>
        <v>-</v>
      </c>
      <c r="L61" s="135"/>
      <c r="M61" s="135"/>
      <c r="N61" s="135">
        <f>'将来負担比率（分子）の構造'!M$46</f>
        <v>0</v>
      </c>
      <c r="O61" s="135"/>
      <c r="P61" s="135"/>
    </row>
    <row r="62" spans="1:16" x14ac:dyDescent="0.15">
      <c r="A62" s="135" t="s">
        <v>28</v>
      </c>
      <c r="B62" s="135">
        <f>'将来負担比率（分子）の構造'!I$45</f>
        <v>1197</v>
      </c>
      <c r="C62" s="135"/>
      <c r="D62" s="135"/>
      <c r="E62" s="135">
        <f>'将来負担比率（分子）の構造'!J$45</f>
        <v>1138</v>
      </c>
      <c r="F62" s="135"/>
      <c r="G62" s="135"/>
      <c r="H62" s="135">
        <f>'将来負担比率（分子）の構造'!K$45</f>
        <v>1087</v>
      </c>
      <c r="I62" s="135"/>
      <c r="J62" s="135"/>
      <c r="K62" s="135">
        <f>'将来負担比率（分子）の構造'!L$45</f>
        <v>1003</v>
      </c>
      <c r="L62" s="135"/>
      <c r="M62" s="135"/>
      <c r="N62" s="135">
        <f>'将来負担比率（分子）の構造'!M$45</f>
        <v>888</v>
      </c>
      <c r="O62" s="135"/>
      <c r="P62" s="135"/>
    </row>
    <row r="63" spans="1:16" x14ac:dyDescent="0.15">
      <c r="A63" s="135" t="s">
        <v>27</v>
      </c>
      <c r="B63" s="135">
        <f>'将来負担比率（分子）の構造'!I$44</f>
        <v>365</v>
      </c>
      <c r="C63" s="135"/>
      <c r="D63" s="135"/>
      <c r="E63" s="135">
        <f>'将来負担比率（分子）の構造'!J$44</f>
        <v>244</v>
      </c>
      <c r="F63" s="135"/>
      <c r="G63" s="135"/>
      <c r="H63" s="135">
        <f>'将来負担比率（分子）の構造'!K$44</f>
        <v>158</v>
      </c>
      <c r="I63" s="135"/>
      <c r="J63" s="135"/>
      <c r="K63" s="135">
        <f>'将来負担比率（分子）の構造'!L$44</f>
        <v>152</v>
      </c>
      <c r="L63" s="135"/>
      <c r="M63" s="135"/>
      <c r="N63" s="135">
        <f>'将来負担比率（分子）の構造'!M$44</f>
        <v>173</v>
      </c>
      <c r="O63" s="135"/>
      <c r="P63" s="135"/>
    </row>
    <row r="64" spans="1:16" x14ac:dyDescent="0.15">
      <c r="A64" s="135" t="s">
        <v>26</v>
      </c>
      <c r="B64" s="135">
        <f>'将来負担比率（分子）の構造'!I$43</f>
        <v>2666</v>
      </c>
      <c r="C64" s="135"/>
      <c r="D64" s="135"/>
      <c r="E64" s="135">
        <f>'将来負担比率（分子）の構造'!J$43</f>
        <v>2643</v>
      </c>
      <c r="F64" s="135"/>
      <c r="G64" s="135"/>
      <c r="H64" s="135">
        <f>'将来負担比率（分子）の構造'!K$43</f>
        <v>2314</v>
      </c>
      <c r="I64" s="135"/>
      <c r="J64" s="135"/>
      <c r="K64" s="135">
        <f>'将来負担比率（分子）の構造'!L$43</f>
        <v>2191</v>
      </c>
      <c r="L64" s="135"/>
      <c r="M64" s="135"/>
      <c r="N64" s="135">
        <f>'将来負担比率（分子）の構造'!M$43</f>
        <v>2074</v>
      </c>
      <c r="O64" s="135"/>
      <c r="P64" s="135"/>
    </row>
    <row r="65" spans="1:16" x14ac:dyDescent="0.15">
      <c r="A65" s="135" t="s">
        <v>25</v>
      </c>
      <c r="B65" s="135">
        <f>'将来負担比率（分子）の構造'!I$42</f>
        <v>166</v>
      </c>
      <c r="C65" s="135"/>
      <c r="D65" s="135"/>
      <c r="E65" s="135">
        <f>'将来負担比率（分子）の構造'!J$42</f>
        <v>129</v>
      </c>
      <c r="F65" s="135"/>
      <c r="G65" s="135"/>
      <c r="H65" s="135">
        <f>'将来負担比率（分子）の構造'!K$42</f>
        <v>94</v>
      </c>
      <c r="I65" s="135"/>
      <c r="J65" s="135"/>
      <c r="K65" s="135">
        <f>'将来負担比率（分子）の構造'!L$42</f>
        <v>64</v>
      </c>
      <c r="L65" s="135"/>
      <c r="M65" s="135"/>
      <c r="N65" s="135">
        <f>'将来負担比率（分子）の構造'!M$42</f>
        <v>39</v>
      </c>
      <c r="O65" s="135"/>
      <c r="P65" s="135"/>
    </row>
    <row r="66" spans="1:16" x14ac:dyDescent="0.15">
      <c r="A66" s="135" t="s">
        <v>24</v>
      </c>
      <c r="B66" s="135">
        <f>'将来負担比率（分子）の構造'!I$41</f>
        <v>2911</v>
      </c>
      <c r="C66" s="135"/>
      <c r="D66" s="135"/>
      <c r="E66" s="135">
        <f>'将来負担比率（分子）の構造'!J$41</f>
        <v>3037</v>
      </c>
      <c r="F66" s="135"/>
      <c r="G66" s="135"/>
      <c r="H66" s="135">
        <f>'将来負担比率（分子）の構造'!K$41</f>
        <v>3044</v>
      </c>
      <c r="I66" s="135"/>
      <c r="J66" s="135"/>
      <c r="K66" s="135">
        <f>'将来負担比率（分子）の構造'!L$41</f>
        <v>3049</v>
      </c>
      <c r="L66" s="135"/>
      <c r="M66" s="135"/>
      <c r="N66" s="135">
        <f>'将来負担比率（分子）の構造'!M$41</f>
        <v>3443</v>
      </c>
      <c r="O66" s="135"/>
      <c r="P66" s="135"/>
    </row>
    <row r="67" spans="1:16" x14ac:dyDescent="0.15">
      <c r="A67" s="135" t="s">
        <v>62</v>
      </c>
      <c r="B67" s="135" t="e">
        <f>NA()</f>
        <v>#N/A</v>
      </c>
      <c r="C67" s="135">
        <f>IF(ISNUMBER('将来負担比率（分子）の構造'!I$52), IF('将来負担比率（分子）の構造'!I$52 &lt; 0, 0, '将来負担比率（分子）の構造'!I$52), NA())</f>
        <v>2104</v>
      </c>
      <c r="D67" s="135" t="e">
        <f>NA()</f>
        <v>#N/A</v>
      </c>
      <c r="E67" s="135" t="e">
        <f>NA()</f>
        <v>#N/A</v>
      </c>
      <c r="F67" s="135">
        <f>IF(ISNUMBER('将来負担比率（分子）の構造'!J$52), IF('将来負担比率（分子）の構造'!J$52 &lt; 0, 0, '将来負担比率（分子）の構造'!J$52), NA())</f>
        <v>2020</v>
      </c>
      <c r="G67" s="135" t="e">
        <f>NA()</f>
        <v>#N/A</v>
      </c>
      <c r="H67" s="135" t="e">
        <f>NA()</f>
        <v>#N/A</v>
      </c>
      <c r="I67" s="135">
        <f>IF(ISNUMBER('将来負担比率（分子）の構造'!K$52), IF('将来負担比率（分子）の構造'!K$52 &lt; 0, 0, '将来負担比率（分子）の構造'!K$52), NA())</f>
        <v>1341</v>
      </c>
      <c r="J67" s="135" t="e">
        <f>NA()</f>
        <v>#N/A</v>
      </c>
      <c r="K67" s="135" t="e">
        <f>NA()</f>
        <v>#N/A</v>
      </c>
      <c r="L67" s="135">
        <f>IF(ISNUMBER('将来負担比率（分子）の構造'!L$52), IF('将来負担比率（分子）の構造'!L$52 &lt; 0, 0, '将来負担比率（分子）の構造'!L$52), NA())</f>
        <v>869</v>
      </c>
      <c r="M67" s="135" t="e">
        <f>NA()</f>
        <v>#N/A</v>
      </c>
      <c r="N67" s="135" t="e">
        <f>NA()</f>
        <v>#N/A</v>
      </c>
      <c r="O67" s="135">
        <f>IF(ISNUMBER('将来負担比率（分子）の構造'!M$52), IF('将来負担比率（分子）の構造'!M$52 &lt; 0, 0, '将来負担比率（分子）の構造'!M$52), NA())</f>
        <v>967</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75" zoomScaleNormal="75"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191</v>
      </c>
      <c r="DI1" s="732"/>
      <c r="DJ1" s="732"/>
      <c r="DK1" s="732"/>
      <c r="DL1" s="732"/>
      <c r="DM1" s="732"/>
      <c r="DN1" s="733"/>
      <c r="DP1" s="731" t="s">
        <v>192</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193</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194</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195</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196</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197</v>
      </c>
      <c r="S4" s="679"/>
      <c r="T4" s="679"/>
      <c r="U4" s="679"/>
      <c r="V4" s="679"/>
      <c r="W4" s="679"/>
      <c r="X4" s="679"/>
      <c r="Y4" s="680"/>
      <c r="Z4" s="678" t="s">
        <v>198</v>
      </c>
      <c r="AA4" s="679"/>
      <c r="AB4" s="679"/>
      <c r="AC4" s="680"/>
      <c r="AD4" s="678" t="s">
        <v>199</v>
      </c>
      <c r="AE4" s="679"/>
      <c r="AF4" s="679"/>
      <c r="AG4" s="679"/>
      <c r="AH4" s="679"/>
      <c r="AI4" s="679"/>
      <c r="AJ4" s="679"/>
      <c r="AK4" s="680"/>
      <c r="AL4" s="678" t="s">
        <v>198</v>
      </c>
      <c r="AM4" s="679"/>
      <c r="AN4" s="679"/>
      <c r="AO4" s="680"/>
      <c r="AP4" s="734" t="s">
        <v>200</v>
      </c>
      <c r="AQ4" s="734"/>
      <c r="AR4" s="734"/>
      <c r="AS4" s="734"/>
      <c r="AT4" s="734"/>
      <c r="AU4" s="734"/>
      <c r="AV4" s="734"/>
      <c r="AW4" s="734"/>
      <c r="AX4" s="734"/>
      <c r="AY4" s="734"/>
      <c r="AZ4" s="734"/>
      <c r="BA4" s="734"/>
      <c r="BB4" s="734"/>
      <c r="BC4" s="734"/>
      <c r="BD4" s="734"/>
      <c r="BE4" s="734"/>
      <c r="BF4" s="734"/>
      <c r="BG4" s="734" t="s">
        <v>201</v>
      </c>
      <c r="BH4" s="734"/>
      <c r="BI4" s="734"/>
      <c r="BJ4" s="734"/>
      <c r="BK4" s="734"/>
      <c r="BL4" s="734"/>
      <c r="BM4" s="734"/>
      <c r="BN4" s="734"/>
      <c r="BO4" s="734" t="s">
        <v>198</v>
      </c>
      <c r="BP4" s="734"/>
      <c r="BQ4" s="734"/>
      <c r="BR4" s="734"/>
      <c r="BS4" s="734" t="s">
        <v>202</v>
      </c>
      <c r="BT4" s="734"/>
      <c r="BU4" s="734"/>
      <c r="BV4" s="734"/>
      <c r="BW4" s="734"/>
      <c r="BX4" s="734"/>
      <c r="BY4" s="734"/>
      <c r="BZ4" s="734"/>
      <c r="CA4" s="734"/>
      <c r="CB4" s="734"/>
      <c r="CD4" s="723" t="s">
        <v>203</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204</v>
      </c>
      <c r="C5" s="706"/>
      <c r="D5" s="706"/>
      <c r="E5" s="706"/>
      <c r="F5" s="706"/>
      <c r="G5" s="706"/>
      <c r="H5" s="706"/>
      <c r="I5" s="706"/>
      <c r="J5" s="706"/>
      <c r="K5" s="706"/>
      <c r="L5" s="706"/>
      <c r="M5" s="706"/>
      <c r="N5" s="706"/>
      <c r="O5" s="706"/>
      <c r="P5" s="706"/>
      <c r="Q5" s="707"/>
      <c r="R5" s="668">
        <v>883717</v>
      </c>
      <c r="S5" s="669"/>
      <c r="T5" s="669"/>
      <c r="U5" s="669"/>
      <c r="V5" s="669"/>
      <c r="W5" s="669"/>
      <c r="X5" s="669"/>
      <c r="Y5" s="716"/>
      <c r="Z5" s="729">
        <v>16.7</v>
      </c>
      <c r="AA5" s="729"/>
      <c r="AB5" s="729"/>
      <c r="AC5" s="729"/>
      <c r="AD5" s="730">
        <v>883717</v>
      </c>
      <c r="AE5" s="730"/>
      <c r="AF5" s="730"/>
      <c r="AG5" s="730"/>
      <c r="AH5" s="730"/>
      <c r="AI5" s="730"/>
      <c r="AJ5" s="730"/>
      <c r="AK5" s="730"/>
      <c r="AL5" s="717">
        <v>29.4</v>
      </c>
      <c r="AM5" s="686"/>
      <c r="AN5" s="686"/>
      <c r="AO5" s="718"/>
      <c r="AP5" s="705" t="s">
        <v>205</v>
      </c>
      <c r="AQ5" s="706"/>
      <c r="AR5" s="706"/>
      <c r="AS5" s="706"/>
      <c r="AT5" s="706"/>
      <c r="AU5" s="706"/>
      <c r="AV5" s="706"/>
      <c r="AW5" s="706"/>
      <c r="AX5" s="706"/>
      <c r="AY5" s="706"/>
      <c r="AZ5" s="706"/>
      <c r="BA5" s="706"/>
      <c r="BB5" s="706"/>
      <c r="BC5" s="706"/>
      <c r="BD5" s="706"/>
      <c r="BE5" s="706"/>
      <c r="BF5" s="707"/>
      <c r="BG5" s="618">
        <v>883717</v>
      </c>
      <c r="BH5" s="619"/>
      <c r="BI5" s="619"/>
      <c r="BJ5" s="619"/>
      <c r="BK5" s="619"/>
      <c r="BL5" s="619"/>
      <c r="BM5" s="619"/>
      <c r="BN5" s="620"/>
      <c r="BO5" s="671">
        <v>100</v>
      </c>
      <c r="BP5" s="671"/>
      <c r="BQ5" s="671"/>
      <c r="BR5" s="671"/>
      <c r="BS5" s="672" t="s">
        <v>206</v>
      </c>
      <c r="BT5" s="672"/>
      <c r="BU5" s="672"/>
      <c r="BV5" s="672"/>
      <c r="BW5" s="672"/>
      <c r="BX5" s="672"/>
      <c r="BY5" s="672"/>
      <c r="BZ5" s="672"/>
      <c r="CA5" s="672"/>
      <c r="CB5" s="708"/>
      <c r="CD5" s="723" t="s">
        <v>200</v>
      </c>
      <c r="CE5" s="724"/>
      <c r="CF5" s="724"/>
      <c r="CG5" s="724"/>
      <c r="CH5" s="724"/>
      <c r="CI5" s="724"/>
      <c r="CJ5" s="724"/>
      <c r="CK5" s="724"/>
      <c r="CL5" s="724"/>
      <c r="CM5" s="724"/>
      <c r="CN5" s="724"/>
      <c r="CO5" s="724"/>
      <c r="CP5" s="724"/>
      <c r="CQ5" s="725"/>
      <c r="CR5" s="723" t="s">
        <v>207</v>
      </c>
      <c r="CS5" s="724"/>
      <c r="CT5" s="724"/>
      <c r="CU5" s="724"/>
      <c r="CV5" s="724"/>
      <c r="CW5" s="724"/>
      <c r="CX5" s="724"/>
      <c r="CY5" s="725"/>
      <c r="CZ5" s="723" t="s">
        <v>198</v>
      </c>
      <c r="DA5" s="724"/>
      <c r="DB5" s="724"/>
      <c r="DC5" s="725"/>
      <c r="DD5" s="723" t="s">
        <v>208</v>
      </c>
      <c r="DE5" s="724"/>
      <c r="DF5" s="724"/>
      <c r="DG5" s="724"/>
      <c r="DH5" s="724"/>
      <c r="DI5" s="724"/>
      <c r="DJ5" s="724"/>
      <c r="DK5" s="724"/>
      <c r="DL5" s="724"/>
      <c r="DM5" s="724"/>
      <c r="DN5" s="724"/>
      <c r="DO5" s="724"/>
      <c r="DP5" s="725"/>
      <c r="DQ5" s="723" t="s">
        <v>209</v>
      </c>
      <c r="DR5" s="724"/>
      <c r="DS5" s="724"/>
      <c r="DT5" s="724"/>
      <c r="DU5" s="724"/>
      <c r="DV5" s="724"/>
      <c r="DW5" s="724"/>
      <c r="DX5" s="724"/>
      <c r="DY5" s="724"/>
      <c r="DZ5" s="724"/>
      <c r="EA5" s="724"/>
      <c r="EB5" s="724"/>
      <c r="EC5" s="725"/>
    </row>
    <row r="6" spans="2:143" ht="11.25" customHeight="1" x14ac:dyDescent="0.15">
      <c r="B6" s="615" t="s">
        <v>210</v>
      </c>
      <c r="C6" s="616"/>
      <c r="D6" s="616"/>
      <c r="E6" s="616"/>
      <c r="F6" s="616"/>
      <c r="G6" s="616"/>
      <c r="H6" s="616"/>
      <c r="I6" s="616"/>
      <c r="J6" s="616"/>
      <c r="K6" s="616"/>
      <c r="L6" s="616"/>
      <c r="M6" s="616"/>
      <c r="N6" s="616"/>
      <c r="O6" s="616"/>
      <c r="P6" s="616"/>
      <c r="Q6" s="617"/>
      <c r="R6" s="618">
        <v>99783</v>
      </c>
      <c r="S6" s="619"/>
      <c r="T6" s="619"/>
      <c r="U6" s="619"/>
      <c r="V6" s="619"/>
      <c r="W6" s="619"/>
      <c r="X6" s="619"/>
      <c r="Y6" s="620"/>
      <c r="Z6" s="671">
        <v>1.9</v>
      </c>
      <c r="AA6" s="671"/>
      <c r="AB6" s="671"/>
      <c r="AC6" s="671"/>
      <c r="AD6" s="672">
        <v>99783</v>
      </c>
      <c r="AE6" s="672"/>
      <c r="AF6" s="672"/>
      <c r="AG6" s="672"/>
      <c r="AH6" s="672"/>
      <c r="AI6" s="672"/>
      <c r="AJ6" s="672"/>
      <c r="AK6" s="672"/>
      <c r="AL6" s="641">
        <v>3.3</v>
      </c>
      <c r="AM6" s="673"/>
      <c r="AN6" s="673"/>
      <c r="AO6" s="674"/>
      <c r="AP6" s="615" t="s">
        <v>211</v>
      </c>
      <c r="AQ6" s="616"/>
      <c r="AR6" s="616"/>
      <c r="AS6" s="616"/>
      <c r="AT6" s="616"/>
      <c r="AU6" s="616"/>
      <c r="AV6" s="616"/>
      <c r="AW6" s="616"/>
      <c r="AX6" s="616"/>
      <c r="AY6" s="616"/>
      <c r="AZ6" s="616"/>
      <c r="BA6" s="616"/>
      <c r="BB6" s="616"/>
      <c r="BC6" s="616"/>
      <c r="BD6" s="616"/>
      <c r="BE6" s="616"/>
      <c r="BF6" s="617"/>
      <c r="BG6" s="618">
        <v>883717</v>
      </c>
      <c r="BH6" s="619"/>
      <c r="BI6" s="619"/>
      <c r="BJ6" s="619"/>
      <c r="BK6" s="619"/>
      <c r="BL6" s="619"/>
      <c r="BM6" s="619"/>
      <c r="BN6" s="620"/>
      <c r="BO6" s="671">
        <v>100</v>
      </c>
      <c r="BP6" s="671"/>
      <c r="BQ6" s="671"/>
      <c r="BR6" s="671"/>
      <c r="BS6" s="672" t="s">
        <v>206</v>
      </c>
      <c r="BT6" s="672"/>
      <c r="BU6" s="672"/>
      <c r="BV6" s="672"/>
      <c r="BW6" s="672"/>
      <c r="BX6" s="672"/>
      <c r="BY6" s="672"/>
      <c r="BZ6" s="672"/>
      <c r="CA6" s="672"/>
      <c r="CB6" s="708"/>
      <c r="CD6" s="675" t="s">
        <v>212</v>
      </c>
      <c r="CE6" s="676"/>
      <c r="CF6" s="676"/>
      <c r="CG6" s="676"/>
      <c r="CH6" s="676"/>
      <c r="CI6" s="676"/>
      <c r="CJ6" s="676"/>
      <c r="CK6" s="676"/>
      <c r="CL6" s="676"/>
      <c r="CM6" s="676"/>
      <c r="CN6" s="676"/>
      <c r="CO6" s="676"/>
      <c r="CP6" s="676"/>
      <c r="CQ6" s="677"/>
      <c r="CR6" s="618">
        <v>86891</v>
      </c>
      <c r="CS6" s="619"/>
      <c r="CT6" s="619"/>
      <c r="CU6" s="619"/>
      <c r="CV6" s="619"/>
      <c r="CW6" s="619"/>
      <c r="CX6" s="619"/>
      <c r="CY6" s="620"/>
      <c r="CZ6" s="671">
        <v>1.8</v>
      </c>
      <c r="DA6" s="671"/>
      <c r="DB6" s="671"/>
      <c r="DC6" s="671"/>
      <c r="DD6" s="624" t="s">
        <v>206</v>
      </c>
      <c r="DE6" s="619"/>
      <c r="DF6" s="619"/>
      <c r="DG6" s="619"/>
      <c r="DH6" s="619"/>
      <c r="DI6" s="619"/>
      <c r="DJ6" s="619"/>
      <c r="DK6" s="619"/>
      <c r="DL6" s="619"/>
      <c r="DM6" s="619"/>
      <c r="DN6" s="619"/>
      <c r="DO6" s="619"/>
      <c r="DP6" s="620"/>
      <c r="DQ6" s="624">
        <v>86891</v>
      </c>
      <c r="DR6" s="619"/>
      <c r="DS6" s="619"/>
      <c r="DT6" s="619"/>
      <c r="DU6" s="619"/>
      <c r="DV6" s="619"/>
      <c r="DW6" s="619"/>
      <c r="DX6" s="619"/>
      <c r="DY6" s="619"/>
      <c r="DZ6" s="619"/>
      <c r="EA6" s="619"/>
      <c r="EB6" s="619"/>
      <c r="EC6" s="654"/>
    </row>
    <row r="7" spans="2:143" ht="11.25" customHeight="1" x14ac:dyDescent="0.15">
      <c r="B7" s="615" t="s">
        <v>213</v>
      </c>
      <c r="C7" s="616"/>
      <c r="D7" s="616"/>
      <c r="E7" s="616"/>
      <c r="F7" s="616"/>
      <c r="G7" s="616"/>
      <c r="H7" s="616"/>
      <c r="I7" s="616"/>
      <c r="J7" s="616"/>
      <c r="K7" s="616"/>
      <c r="L7" s="616"/>
      <c r="M7" s="616"/>
      <c r="N7" s="616"/>
      <c r="O7" s="616"/>
      <c r="P7" s="616"/>
      <c r="Q7" s="617"/>
      <c r="R7" s="618">
        <v>1339</v>
      </c>
      <c r="S7" s="619"/>
      <c r="T7" s="619"/>
      <c r="U7" s="619"/>
      <c r="V7" s="619"/>
      <c r="W7" s="619"/>
      <c r="X7" s="619"/>
      <c r="Y7" s="620"/>
      <c r="Z7" s="671">
        <v>0</v>
      </c>
      <c r="AA7" s="671"/>
      <c r="AB7" s="671"/>
      <c r="AC7" s="671"/>
      <c r="AD7" s="672">
        <v>1339</v>
      </c>
      <c r="AE7" s="672"/>
      <c r="AF7" s="672"/>
      <c r="AG7" s="672"/>
      <c r="AH7" s="672"/>
      <c r="AI7" s="672"/>
      <c r="AJ7" s="672"/>
      <c r="AK7" s="672"/>
      <c r="AL7" s="641">
        <v>0</v>
      </c>
      <c r="AM7" s="673"/>
      <c r="AN7" s="673"/>
      <c r="AO7" s="674"/>
      <c r="AP7" s="615" t="s">
        <v>214</v>
      </c>
      <c r="AQ7" s="616"/>
      <c r="AR7" s="616"/>
      <c r="AS7" s="616"/>
      <c r="AT7" s="616"/>
      <c r="AU7" s="616"/>
      <c r="AV7" s="616"/>
      <c r="AW7" s="616"/>
      <c r="AX7" s="616"/>
      <c r="AY7" s="616"/>
      <c r="AZ7" s="616"/>
      <c r="BA7" s="616"/>
      <c r="BB7" s="616"/>
      <c r="BC7" s="616"/>
      <c r="BD7" s="616"/>
      <c r="BE7" s="616"/>
      <c r="BF7" s="617"/>
      <c r="BG7" s="618">
        <v>397398</v>
      </c>
      <c r="BH7" s="619"/>
      <c r="BI7" s="619"/>
      <c r="BJ7" s="619"/>
      <c r="BK7" s="619"/>
      <c r="BL7" s="619"/>
      <c r="BM7" s="619"/>
      <c r="BN7" s="620"/>
      <c r="BO7" s="671">
        <v>45</v>
      </c>
      <c r="BP7" s="671"/>
      <c r="BQ7" s="671"/>
      <c r="BR7" s="671"/>
      <c r="BS7" s="672" t="s">
        <v>206</v>
      </c>
      <c r="BT7" s="672"/>
      <c r="BU7" s="672"/>
      <c r="BV7" s="672"/>
      <c r="BW7" s="672"/>
      <c r="BX7" s="672"/>
      <c r="BY7" s="672"/>
      <c r="BZ7" s="672"/>
      <c r="CA7" s="672"/>
      <c r="CB7" s="708"/>
      <c r="CD7" s="655" t="s">
        <v>215</v>
      </c>
      <c r="CE7" s="652"/>
      <c r="CF7" s="652"/>
      <c r="CG7" s="652"/>
      <c r="CH7" s="652"/>
      <c r="CI7" s="652"/>
      <c r="CJ7" s="652"/>
      <c r="CK7" s="652"/>
      <c r="CL7" s="652"/>
      <c r="CM7" s="652"/>
      <c r="CN7" s="652"/>
      <c r="CO7" s="652"/>
      <c r="CP7" s="652"/>
      <c r="CQ7" s="653"/>
      <c r="CR7" s="618">
        <v>890093</v>
      </c>
      <c r="CS7" s="619"/>
      <c r="CT7" s="619"/>
      <c r="CU7" s="619"/>
      <c r="CV7" s="619"/>
      <c r="CW7" s="619"/>
      <c r="CX7" s="619"/>
      <c r="CY7" s="620"/>
      <c r="CZ7" s="671">
        <v>18.2</v>
      </c>
      <c r="DA7" s="671"/>
      <c r="DB7" s="671"/>
      <c r="DC7" s="671"/>
      <c r="DD7" s="624">
        <v>40986</v>
      </c>
      <c r="DE7" s="619"/>
      <c r="DF7" s="619"/>
      <c r="DG7" s="619"/>
      <c r="DH7" s="619"/>
      <c r="DI7" s="619"/>
      <c r="DJ7" s="619"/>
      <c r="DK7" s="619"/>
      <c r="DL7" s="619"/>
      <c r="DM7" s="619"/>
      <c r="DN7" s="619"/>
      <c r="DO7" s="619"/>
      <c r="DP7" s="620"/>
      <c r="DQ7" s="624">
        <v>823890</v>
      </c>
      <c r="DR7" s="619"/>
      <c r="DS7" s="619"/>
      <c r="DT7" s="619"/>
      <c r="DU7" s="619"/>
      <c r="DV7" s="619"/>
      <c r="DW7" s="619"/>
      <c r="DX7" s="619"/>
      <c r="DY7" s="619"/>
      <c r="DZ7" s="619"/>
      <c r="EA7" s="619"/>
      <c r="EB7" s="619"/>
      <c r="EC7" s="654"/>
    </row>
    <row r="8" spans="2:143" ht="11.25" customHeight="1" x14ac:dyDescent="0.15">
      <c r="B8" s="615" t="s">
        <v>216</v>
      </c>
      <c r="C8" s="616"/>
      <c r="D8" s="616"/>
      <c r="E8" s="616"/>
      <c r="F8" s="616"/>
      <c r="G8" s="616"/>
      <c r="H8" s="616"/>
      <c r="I8" s="616"/>
      <c r="J8" s="616"/>
      <c r="K8" s="616"/>
      <c r="L8" s="616"/>
      <c r="M8" s="616"/>
      <c r="N8" s="616"/>
      <c r="O8" s="616"/>
      <c r="P8" s="616"/>
      <c r="Q8" s="617"/>
      <c r="R8" s="618">
        <v>5060</v>
      </c>
      <c r="S8" s="619"/>
      <c r="T8" s="619"/>
      <c r="U8" s="619"/>
      <c r="V8" s="619"/>
      <c r="W8" s="619"/>
      <c r="X8" s="619"/>
      <c r="Y8" s="620"/>
      <c r="Z8" s="671">
        <v>0.1</v>
      </c>
      <c r="AA8" s="671"/>
      <c r="AB8" s="671"/>
      <c r="AC8" s="671"/>
      <c r="AD8" s="672">
        <v>5060</v>
      </c>
      <c r="AE8" s="672"/>
      <c r="AF8" s="672"/>
      <c r="AG8" s="672"/>
      <c r="AH8" s="672"/>
      <c r="AI8" s="672"/>
      <c r="AJ8" s="672"/>
      <c r="AK8" s="672"/>
      <c r="AL8" s="641">
        <v>0.2</v>
      </c>
      <c r="AM8" s="673"/>
      <c r="AN8" s="673"/>
      <c r="AO8" s="674"/>
      <c r="AP8" s="615" t="s">
        <v>217</v>
      </c>
      <c r="AQ8" s="616"/>
      <c r="AR8" s="616"/>
      <c r="AS8" s="616"/>
      <c r="AT8" s="616"/>
      <c r="AU8" s="616"/>
      <c r="AV8" s="616"/>
      <c r="AW8" s="616"/>
      <c r="AX8" s="616"/>
      <c r="AY8" s="616"/>
      <c r="AZ8" s="616"/>
      <c r="BA8" s="616"/>
      <c r="BB8" s="616"/>
      <c r="BC8" s="616"/>
      <c r="BD8" s="616"/>
      <c r="BE8" s="616"/>
      <c r="BF8" s="617"/>
      <c r="BG8" s="618">
        <v>16179</v>
      </c>
      <c r="BH8" s="619"/>
      <c r="BI8" s="619"/>
      <c r="BJ8" s="619"/>
      <c r="BK8" s="619"/>
      <c r="BL8" s="619"/>
      <c r="BM8" s="619"/>
      <c r="BN8" s="620"/>
      <c r="BO8" s="671">
        <v>1.8</v>
      </c>
      <c r="BP8" s="671"/>
      <c r="BQ8" s="671"/>
      <c r="BR8" s="671"/>
      <c r="BS8" s="624" t="s">
        <v>107</v>
      </c>
      <c r="BT8" s="619"/>
      <c r="BU8" s="619"/>
      <c r="BV8" s="619"/>
      <c r="BW8" s="619"/>
      <c r="BX8" s="619"/>
      <c r="BY8" s="619"/>
      <c r="BZ8" s="619"/>
      <c r="CA8" s="619"/>
      <c r="CB8" s="654"/>
      <c r="CD8" s="655" t="s">
        <v>218</v>
      </c>
      <c r="CE8" s="652"/>
      <c r="CF8" s="652"/>
      <c r="CG8" s="652"/>
      <c r="CH8" s="652"/>
      <c r="CI8" s="652"/>
      <c r="CJ8" s="652"/>
      <c r="CK8" s="652"/>
      <c r="CL8" s="652"/>
      <c r="CM8" s="652"/>
      <c r="CN8" s="652"/>
      <c r="CO8" s="652"/>
      <c r="CP8" s="652"/>
      <c r="CQ8" s="653"/>
      <c r="CR8" s="618">
        <v>1078455</v>
      </c>
      <c r="CS8" s="619"/>
      <c r="CT8" s="619"/>
      <c r="CU8" s="619"/>
      <c r="CV8" s="619"/>
      <c r="CW8" s="619"/>
      <c r="CX8" s="619"/>
      <c r="CY8" s="620"/>
      <c r="CZ8" s="671">
        <v>22.1</v>
      </c>
      <c r="DA8" s="671"/>
      <c r="DB8" s="671"/>
      <c r="DC8" s="671"/>
      <c r="DD8" s="624">
        <v>4952</v>
      </c>
      <c r="DE8" s="619"/>
      <c r="DF8" s="619"/>
      <c r="DG8" s="619"/>
      <c r="DH8" s="619"/>
      <c r="DI8" s="619"/>
      <c r="DJ8" s="619"/>
      <c r="DK8" s="619"/>
      <c r="DL8" s="619"/>
      <c r="DM8" s="619"/>
      <c r="DN8" s="619"/>
      <c r="DO8" s="619"/>
      <c r="DP8" s="620"/>
      <c r="DQ8" s="624">
        <v>690693</v>
      </c>
      <c r="DR8" s="619"/>
      <c r="DS8" s="619"/>
      <c r="DT8" s="619"/>
      <c r="DU8" s="619"/>
      <c r="DV8" s="619"/>
      <c r="DW8" s="619"/>
      <c r="DX8" s="619"/>
      <c r="DY8" s="619"/>
      <c r="DZ8" s="619"/>
      <c r="EA8" s="619"/>
      <c r="EB8" s="619"/>
      <c r="EC8" s="654"/>
    </row>
    <row r="9" spans="2:143" ht="11.25" customHeight="1" x14ac:dyDescent="0.15">
      <c r="B9" s="615" t="s">
        <v>219</v>
      </c>
      <c r="C9" s="616"/>
      <c r="D9" s="616"/>
      <c r="E9" s="616"/>
      <c r="F9" s="616"/>
      <c r="G9" s="616"/>
      <c r="H9" s="616"/>
      <c r="I9" s="616"/>
      <c r="J9" s="616"/>
      <c r="K9" s="616"/>
      <c r="L9" s="616"/>
      <c r="M9" s="616"/>
      <c r="N9" s="616"/>
      <c r="O9" s="616"/>
      <c r="P9" s="616"/>
      <c r="Q9" s="617"/>
      <c r="R9" s="618">
        <v>4932</v>
      </c>
      <c r="S9" s="619"/>
      <c r="T9" s="619"/>
      <c r="U9" s="619"/>
      <c r="V9" s="619"/>
      <c r="W9" s="619"/>
      <c r="X9" s="619"/>
      <c r="Y9" s="620"/>
      <c r="Z9" s="671">
        <v>0.1</v>
      </c>
      <c r="AA9" s="671"/>
      <c r="AB9" s="671"/>
      <c r="AC9" s="671"/>
      <c r="AD9" s="672">
        <v>4932</v>
      </c>
      <c r="AE9" s="672"/>
      <c r="AF9" s="672"/>
      <c r="AG9" s="672"/>
      <c r="AH9" s="672"/>
      <c r="AI9" s="672"/>
      <c r="AJ9" s="672"/>
      <c r="AK9" s="672"/>
      <c r="AL9" s="641">
        <v>0.2</v>
      </c>
      <c r="AM9" s="673"/>
      <c r="AN9" s="673"/>
      <c r="AO9" s="674"/>
      <c r="AP9" s="615" t="s">
        <v>220</v>
      </c>
      <c r="AQ9" s="616"/>
      <c r="AR9" s="616"/>
      <c r="AS9" s="616"/>
      <c r="AT9" s="616"/>
      <c r="AU9" s="616"/>
      <c r="AV9" s="616"/>
      <c r="AW9" s="616"/>
      <c r="AX9" s="616"/>
      <c r="AY9" s="616"/>
      <c r="AZ9" s="616"/>
      <c r="BA9" s="616"/>
      <c r="BB9" s="616"/>
      <c r="BC9" s="616"/>
      <c r="BD9" s="616"/>
      <c r="BE9" s="616"/>
      <c r="BF9" s="617"/>
      <c r="BG9" s="618">
        <v>334011</v>
      </c>
      <c r="BH9" s="619"/>
      <c r="BI9" s="619"/>
      <c r="BJ9" s="619"/>
      <c r="BK9" s="619"/>
      <c r="BL9" s="619"/>
      <c r="BM9" s="619"/>
      <c r="BN9" s="620"/>
      <c r="BO9" s="671">
        <v>37.799999999999997</v>
      </c>
      <c r="BP9" s="671"/>
      <c r="BQ9" s="671"/>
      <c r="BR9" s="671"/>
      <c r="BS9" s="624" t="s">
        <v>107</v>
      </c>
      <c r="BT9" s="619"/>
      <c r="BU9" s="619"/>
      <c r="BV9" s="619"/>
      <c r="BW9" s="619"/>
      <c r="BX9" s="619"/>
      <c r="BY9" s="619"/>
      <c r="BZ9" s="619"/>
      <c r="CA9" s="619"/>
      <c r="CB9" s="654"/>
      <c r="CD9" s="655" t="s">
        <v>221</v>
      </c>
      <c r="CE9" s="652"/>
      <c r="CF9" s="652"/>
      <c r="CG9" s="652"/>
      <c r="CH9" s="652"/>
      <c r="CI9" s="652"/>
      <c r="CJ9" s="652"/>
      <c r="CK9" s="652"/>
      <c r="CL9" s="652"/>
      <c r="CM9" s="652"/>
      <c r="CN9" s="652"/>
      <c r="CO9" s="652"/>
      <c r="CP9" s="652"/>
      <c r="CQ9" s="653"/>
      <c r="CR9" s="618">
        <v>431836</v>
      </c>
      <c r="CS9" s="619"/>
      <c r="CT9" s="619"/>
      <c r="CU9" s="619"/>
      <c r="CV9" s="619"/>
      <c r="CW9" s="619"/>
      <c r="CX9" s="619"/>
      <c r="CY9" s="620"/>
      <c r="CZ9" s="671">
        <v>8.8000000000000007</v>
      </c>
      <c r="DA9" s="671"/>
      <c r="DB9" s="671"/>
      <c r="DC9" s="671"/>
      <c r="DD9" s="624">
        <v>23069</v>
      </c>
      <c r="DE9" s="619"/>
      <c r="DF9" s="619"/>
      <c r="DG9" s="619"/>
      <c r="DH9" s="619"/>
      <c r="DI9" s="619"/>
      <c r="DJ9" s="619"/>
      <c r="DK9" s="619"/>
      <c r="DL9" s="619"/>
      <c r="DM9" s="619"/>
      <c r="DN9" s="619"/>
      <c r="DO9" s="619"/>
      <c r="DP9" s="620"/>
      <c r="DQ9" s="624">
        <v>402439</v>
      </c>
      <c r="DR9" s="619"/>
      <c r="DS9" s="619"/>
      <c r="DT9" s="619"/>
      <c r="DU9" s="619"/>
      <c r="DV9" s="619"/>
      <c r="DW9" s="619"/>
      <c r="DX9" s="619"/>
      <c r="DY9" s="619"/>
      <c r="DZ9" s="619"/>
      <c r="EA9" s="619"/>
      <c r="EB9" s="619"/>
      <c r="EC9" s="654"/>
    </row>
    <row r="10" spans="2:143" ht="11.25" customHeight="1" x14ac:dyDescent="0.15">
      <c r="B10" s="615" t="s">
        <v>222</v>
      </c>
      <c r="C10" s="616"/>
      <c r="D10" s="616"/>
      <c r="E10" s="616"/>
      <c r="F10" s="616"/>
      <c r="G10" s="616"/>
      <c r="H10" s="616"/>
      <c r="I10" s="616"/>
      <c r="J10" s="616"/>
      <c r="K10" s="616"/>
      <c r="L10" s="616"/>
      <c r="M10" s="616"/>
      <c r="N10" s="616"/>
      <c r="O10" s="616"/>
      <c r="P10" s="616"/>
      <c r="Q10" s="617"/>
      <c r="R10" s="618">
        <v>161482</v>
      </c>
      <c r="S10" s="619"/>
      <c r="T10" s="619"/>
      <c r="U10" s="619"/>
      <c r="V10" s="619"/>
      <c r="W10" s="619"/>
      <c r="X10" s="619"/>
      <c r="Y10" s="620"/>
      <c r="Z10" s="671">
        <v>3.1</v>
      </c>
      <c r="AA10" s="671"/>
      <c r="AB10" s="671"/>
      <c r="AC10" s="671"/>
      <c r="AD10" s="672">
        <v>161482</v>
      </c>
      <c r="AE10" s="672"/>
      <c r="AF10" s="672"/>
      <c r="AG10" s="672"/>
      <c r="AH10" s="672"/>
      <c r="AI10" s="672"/>
      <c r="AJ10" s="672"/>
      <c r="AK10" s="672"/>
      <c r="AL10" s="641">
        <v>5.4</v>
      </c>
      <c r="AM10" s="673"/>
      <c r="AN10" s="673"/>
      <c r="AO10" s="674"/>
      <c r="AP10" s="615" t="s">
        <v>223</v>
      </c>
      <c r="AQ10" s="616"/>
      <c r="AR10" s="616"/>
      <c r="AS10" s="616"/>
      <c r="AT10" s="616"/>
      <c r="AU10" s="616"/>
      <c r="AV10" s="616"/>
      <c r="AW10" s="616"/>
      <c r="AX10" s="616"/>
      <c r="AY10" s="616"/>
      <c r="AZ10" s="616"/>
      <c r="BA10" s="616"/>
      <c r="BB10" s="616"/>
      <c r="BC10" s="616"/>
      <c r="BD10" s="616"/>
      <c r="BE10" s="616"/>
      <c r="BF10" s="617"/>
      <c r="BG10" s="618">
        <v>16205</v>
      </c>
      <c r="BH10" s="619"/>
      <c r="BI10" s="619"/>
      <c r="BJ10" s="619"/>
      <c r="BK10" s="619"/>
      <c r="BL10" s="619"/>
      <c r="BM10" s="619"/>
      <c r="BN10" s="620"/>
      <c r="BO10" s="671">
        <v>1.8</v>
      </c>
      <c r="BP10" s="671"/>
      <c r="BQ10" s="671"/>
      <c r="BR10" s="671"/>
      <c r="BS10" s="624" t="s">
        <v>107</v>
      </c>
      <c r="BT10" s="619"/>
      <c r="BU10" s="619"/>
      <c r="BV10" s="619"/>
      <c r="BW10" s="619"/>
      <c r="BX10" s="619"/>
      <c r="BY10" s="619"/>
      <c r="BZ10" s="619"/>
      <c r="CA10" s="619"/>
      <c r="CB10" s="654"/>
      <c r="CD10" s="655" t="s">
        <v>224</v>
      </c>
      <c r="CE10" s="652"/>
      <c r="CF10" s="652"/>
      <c r="CG10" s="652"/>
      <c r="CH10" s="652"/>
      <c r="CI10" s="652"/>
      <c r="CJ10" s="652"/>
      <c r="CK10" s="652"/>
      <c r="CL10" s="652"/>
      <c r="CM10" s="652"/>
      <c r="CN10" s="652"/>
      <c r="CO10" s="652"/>
      <c r="CP10" s="652"/>
      <c r="CQ10" s="653"/>
      <c r="CR10" s="618">
        <v>13781</v>
      </c>
      <c r="CS10" s="619"/>
      <c r="CT10" s="619"/>
      <c r="CU10" s="619"/>
      <c r="CV10" s="619"/>
      <c r="CW10" s="619"/>
      <c r="CX10" s="619"/>
      <c r="CY10" s="620"/>
      <c r="CZ10" s="671">
        <v>0.3</v>
      </c>
      <c r="DA10" s="671"/>
      <c r="DB10" s="671"/>
      <c r="DC10" s="671"/>
      <c r="DD10" s="624" t="s">
        <v>107</v>
      </c>
      <c r="DE10" s="619"/>
      <c r="DF10" s="619"/>
      <c r="DG10" s="619"/>
      <c r="DH10" s="619"/>
      <c r="DI10" s="619"/>
      <c r="DJ10" s="619"/>
      <c r="DK10" s="619"/>
      <c r="DL10" s="619"/>
      <c r="DM10" s="619"/>
      <c r="DN10" s="619"/>
      <c r="DO10" s="619"/>
      <c r="DP10" s="620"/>
      <c r="DQ10" s="624" t="s">
        <v>107</v>
      </c>
      <c r="DR10" s="619"/>
      <c r="DS10" s="619"/>
      <c r="DT10" s="619"/>
      <c r="DU10" s="619"/>
      <c r="DV10" s="619"/>
      <c r="DW10" s="619"/>
      <c r="DX10" s="619"/>
      <c r="DY10" s="619"/>
      <c r="DZ10" s="619"/>
      <c r="EA10" s="619"/>
      <c r="EB10" s="619"/>
      <c r="EC10" s="654"/>
    </row>
    <row r="11" spans="2:143" ht="11.25" customHeight="1" x14ac:dyDescent="0.15">
      <c r="B11" s="615" t="s">
        <v>225</v>
      </c>
      <c r="C11" s="616"/>
      <c r="D11" s="616"/>
      <c r="E11" s="616"/>
      <c r="F11" s="616"/>
      <c r="G11" s="616"/>
      <c r="H11" s="616"/>
      <c r="I11" s="616"/>
      <c r="J11" s="616"/>
      <c r="K11" s="616"/>
      <c r="L11" s="616"/>
      <c r="M11" s="616"/>
      <c r="N11" s="616"/>
      <c r="O11" s="616"/>
      <c r="P11" s="616"/>
      <c r="Q11" s="617"/>
      <c r="R11" s="618">
        <v>15638</v>
      </c>
      <c r="S11" s="619"/>
      <c r="T11" s="619"/>
      <c r="U11" s="619"/>
      <c r="V11" s="619"/>
      <c r="W11" s="619"/>
      <c r="X11" s="619"/>
      <c r="Y11" s="620"/>
      <c r="Z11" s="671">
        <v>0.3</v>
      </c>
      <c r="AA11" s="671"/>
      <c r="AB11" s="671"/>
      <c r="AC11" s="671"/>
      <c r="AD11" s="672">
        <v>15638</v>
      </c>
      <c r="AE11" s="672"/>
      <c r="AF11" s="672"/>
      <c r="AG11" s="672"/>
      <c r="AH11" s="672"/>
      <c r="AI11" s="672"/>
      <c r="AJ11" s="672"/>
      <c r="AK11" s="672"/>
      <c r="AL11" s="641">
        <v>0.5</v>
      </c>
      <c r="AM11" s="673"/>
      <c r="AN11" s="673"/>
      <c r="AO11" s="674"/>
      <c r="AP11" s="615" t="s">
        <v>226</v>
      </c>
      <c r="AQ11" s="616"/>
      <c r="AR11" s="616"/>
      <c r="AS11" s="616"/>
      <c r="AT11" s="616"/>
      <c r="AU11" s="616"/>
      <c r="AV11" s="616"/>
      <c r="AW11" s="616"/>
      <c r="AX11" s="616"/>
      <c r="AY11" s="616"/>
      <c r="AZ11" s="616"/>
      <c r="BA11" s="616"/>
      <c r="BB11" s="616"/>
      <c r="BC11" s="616"/>
      <c r="BD11" s="616"/>
      <c r="BE11" s="616"/>
      <c r="BF11" s="617"/>
      <c r="BG11" s="618">
        <v>31003</v>
      </c>
      <c r="BH11" s="619"/>
      <c r="BI11" s="619"/>
      <c r="BJ11" s="619"/>
      <c r="BK11" s="619"/>
      <c r="BL11" s="619"/>
      <c r="BM11" s="619"/>
      <c r="BN11" s="620"/>
      <c r="BO11" s="671">
        <v>3.5</v>
      </c>
      <c r="BP11" s="671"/>
      <c r="BQ11" s="671"/>
      <c r="BR11" s="671"/>
      <c r="BS11" s="624" t="s">
        <v>107</v>
      </c>
      <c r="BT11" s="619"/>
      <c r="BU11" s="619"/>
      <c r="BV11" s="619"/>
      <c r="BW11" s="619"/>
      <c r="BX11" s="619"/>
      <c r="BY11" s="619"/>
      <c r="BZ11" s="619"/>
      <c r="CA11" s="619"/>
      <c r="CB11" s="654"/>
      <c r="CD11" s="655" t="s">
        <v>227</v>
      </c>
      <c r="CE11" s="652"/>
      <c r="CF11" s="652"/>
      <c r="CG11" s="652"/>
      <c r="CH11" s="652"/>
      <c r="CI11" s="652"/>
      <c r="CJ11" s="652"/>
      <c r="CK11" s="652"/>
      <c r="CL11" s="652"/>
      <c r="CM11" s="652"/>
      <c r="CN11" s="652"/>
      <c r="CO11" s="652"/>
      <c r="CP11" s="652"/>
      <c r="CQ11" s="653"/>
      <c r="CR11" s="618">
        <v>190634</v>
      </c>
      <c r="CS11" s="619"/>
      <c r="CT11" s="619"/>
      <c r="CU11" s="619"/>
      <c r="CV11" s="619"/>
      <c r="CW11" s="619"/>
      <c r="CX11" s="619"/>
      <c r="CY11" s="620"/>
      <c r="CZ11" s="671">
        <v>3.9</v>
      </c>
      <c r="DA11" s="671"/>
      <c r="DB11" s="671"/>
      <c r="DC11" s="671"/>
      <c r="DD11" s="624">
        <v>21140</v>
      </c>
      <c r="DE11" s="619"/>
      <c r="DF11" s="619"/>
      <c r="DG11" s="619"/>
      <c r="DH11" s="619"/>
      <c r="DI11" s="619"/>
      <c r="DJ11" s="619"/>
      <c r="DK11" s="619"/>
      <c r="DL11" s="619"/>
      <c r="DM11" s="619"/>
      <c r="DN11" s="619"/>
      <c r="DO11" s="619"/>
      <c r="DP11" s="620"/>
      <c r="DQ11" s="624">
        <v>119496</v>
      </c>
      <c r="DR11" s="619"/>
      <c r="DS11" s="619"/>
      <c r="DT11" s="619"/>
      <c r="DU11" s="619"/>
      <c r="DV11" s="619"/>
      <c r="DW11" s="619"/>
      <c r="DX11" s="619"/>
      <c r="DY11" s="619"/>
      <c r="DZ11" s="619"/>
      <c r="EA11" s="619"/>
      <c r="EB11" s="619"/>
      <c r="EC11" s="654"/>
    </row>
    <row r="12" spans="2:143" ht="11.25" customHeight="1" x14ac:dyDescent="0.15">
      <c r="B12" s="615" t="s">
        <v>228</v>
      </c>
      <c r="C12" s="616"/>
      <c r="D12" s="616"/>
      <c r="E12" s="616"/>
      <c r="F12" s="616"/>
      <c r="G12" s="616"/>
      <c r="H12" s="616"/>
      <c r="I12" s="616"/>
      <c r="J12" s="616"/>
      <c r="K12" s="616"/>
      <c r="L12" s="616"/>
      <c r="M12" s="616"/>
      <c r="N12" s="616"/>
      <c r="O12" s="616"/>
      <c r="P12" s="616"/>
      <c r="Q12" s="617"/>
      <c r="R12" s="618" t="s">
        <v>107</v>
      </c>
      <c r="S12" s="619"/>
      <c r="T12" s="619"/>
      <c r="U12" s="619"/>
      <c r="V12" s="619"/>
      <c r="W12" s="619"/>
      <c r="X12" s="619"/>
      <c r="Y12" s="620"/>
      <c r="Z12" s="671" t="s">
        <v>107</v>
      </c>
      <c r="AA12" s="671"/>
      <c r="AB12" s="671"/>
      <c r="AC12" s="671"/>
      <c r="AD12" s="672" t="s">
        <v>107</v>
      </c>
      <c r="AE12" s="672"/>
      <c r="AF12" s="672"/>
      <c r="AG12" s="672"/>
      <c r="AH12" s="672"/>
      <c r="AI12" s="672"/>
      <c r="AJ12" s="672"/>
      <c r="AK12" s="672"/>
      <c r="AL12" s="641" t="s">
        <v>107</v>
      </c>
      <c r="AM12" s="673"/>
      <c r="AN12" s="673"/>
      <c r="AO12" s="674"/>
      <c r="AP12" s="615" t="s">
        <v>229</v>
      </c>
      <c r="AQ12" s="616"/>
      <c r="AR12" s="616"/>
      <c r="AS12" s="616"/>
      <c r="AT12" s="616"/>
      <c r="AU12" s="616"/>
      <c r="AV12" s="616"/>
      <c r="AW12" s="616"/>
      <c r="AX12" s="616"/>
      <c r="AY12" s="616"/>
      <c r="AZ12" s="616"/>
      <c r="BA12" s="616"/>
      <c r="BB12" s="616"/>
      <c r="BC12" s="616"/>
      <c r="BD12" s="616"/>
      <c r="BE12" s="616"/>
      <c r="BF12" s="617"/>
      <c r="BG12" s="618">
        <v>401601</v>
      </c>
      <c r="BH12" s="619"/>
      <c r="BI12" s="619"/>
      <c r="BJ12" s="619"/>
      <c r="BK12" s="619"/>
      <c r="BL12" s="619"/>
      <c r="BM12" s="619"/>
      <c r="BN12" s="620"/>
      <c r="BO12" s="671">
        <v>45.4</v>
      </c>
      <c r="BP12" s="671"/>
      <c r="BQ12" s="671"/>
      <c r="BR12" s="671"/>
      <c r="BS12" s="624" t="s">
        <v>107</v>
      </c>
      <c r="BT12" s="619"/>
      <c r="BU12" s="619"/>
      <c r="BV12" s="619"/>
      <c r="BW12" s="619"/>
      <c r="BX12" s="619"/>
      <c r="BY12" s="619"/>
      <c r="BZ12" s="619"/>
      <c r="CA12" s="619"/>
      <c r="CB12" s="654"/>
      <c r="CD12" s="655" t="s">
        <v>230</v>
      </c>
      <c r="CE12" s="652"/>
      <c r="CF12" s="652"/>
      <c r="CG12" s="652"/>
      <c r="CH12" s="652"/>
      <c r="CI12" s="652"/>
      <c r="CJ12" s="652"/>
      <c r="CK12" s="652"/>
      <c r="CL12" s="652"/>
      <c r="CM12" s="652"/>
      <c r="CN12" s="652"/>
      <c r="CO12" s="652"/>
      <c r="CP12" s="652"/>
      <c r="CQ12" s="653"/>
      <c r="CR12" s="618">
        <v>36682</v>
      </c>
      <c r="CS12" s="619"/>
      <c r="CT12" s="619"/>
      <c r="CU12" s="619"/>
      <c r="CV12" s="619"/>
      <c r="CW12" s="619"/>
      <c r="CX12" s="619"/>
      <c r="CY12" s="620"/>
      <c r="CZ12" s="671">
        <v>0.8</v>
      </c>
      <c r="DA12" s="671"/>
      <c r="DB12" s="671"/>
      <c r="DC12" s="671"/>
      <c r="DD12" s="624" t="s">
        <v>107</v>
      </c>
      <c r="DE12" s="619"/>
      <c r="DF12" s="619"/>
      <c r="DG12" s="619"/>
      <c r="DH12" s="619"/>
      <c r="DI12" s="619"/>
      <c r="DJ12" s="619"/>
      <c r="DK12" s="619"/>
      <c r="DL12" s="619"/>
      <c r="DM12" s="619"/>
      <c r="DN12" s="619"/>
      <c r="DO12" s="619"/>
      <c r="DP12" s="620"/>
      <c r="DQ12" s="624">
        <v>32977</v>
      </c>
      <c r="DR12" s="619"/>
      <c r="DS12" s="619"/>
      <c r="DT12" s="619"/>
      <c r="DU12" s="619"/>
      <c r="DV12" s="619"/>
      <c r="DW12" s="619"/>
      <c r="DX12" s="619"/>
      <c r="DY12" s="619"/>
      <c r="DZ12" s="619"/>
      <c r="EA12" s="619"/>
      <c r="EB12" s="619"/>
      <c r="EC12" s="654"/>
    </row>
    <row r="13" spans="2:143" ht="11.25" customHeight="1" x14ac:dyDescent="0.15">
      <c r="B13" s="615" t="s">
        <v>231</v>
      </c>
      <c r="C13" s="616"/>
      <c r="D13" s="616"/>
      <c r="E13" s="616"/>
      <c r="F13" s="616"/>
      <c r="G13" s="616"/>
      <c r="H13" s="616"/>
      <c r="I13" s="616"/>
      <c r="J13" s="616"/>
      <c r="K13" s="616"/>
      <c r="L13" s="616"/>
      <c r="M13" s="616"/>
      <c r="N13" s="616"/>
      <c r="O13" s="616"/>
      <c r="P13" s="616"/>
      <c r="Q13" s="617"/>
      <c r="R13" s="618">
        <v>18286</v>
      </c>
      <c r="S13" s="619"/>
      <c r="T13" s="619"/>
      <c r="U13" s="619"/>
      <c r="V13" s="619"/>
      <c r="W13" s="619"/>
      <c r="X13" s="619"/>
      <c r="Y13" s="620"/>
      <c r="Z13" s="671">
        <v>0.3</v>
      </c>
      <c r="AA13" s="671"/>
      <c r="AB13" s="671"/>
      <c r="AC13" s="671"/>
      <c r="AD13" s="672">
        <v>18286</v>
      </c>
      <c r="AE13" s="672"/>
      <c r="AF13" s="672"/>
      <c r="AG13" s="672"/>
      <c r="AH13" s="672"/>
      <c r="AI13" s="672"/>
      <c r="AJ13" s="672"/>
      <c r="AK13" s="672"/>
      <c r="AL13" s="641">
        <v>0.6</v>
      </c>
      <c r="AM13" s="673"/>
      <c r="AN13" s="673"/>
      <c r="AO13" s="674"/>
      <c r="AP13" s="615" t="s">
        <v>232</v>
      </c>
      <c r="AQ13" s="616"/>
      <c r="AR13" s="616"/>
      <c r="AS13" s="616"/>
      <c r="AT13" s="616"/>
      <c r="AU13" s="616"/>
      <c r="AV13" s="616"/>
      <c r="AW13" s="616"/>
      <c r="AX13" s="616"/>
      <c r="AY13" s="616"/>
      <c r="AZ13" s="616"/>
      <c r="BA13" s="616"/>
      <c r="BB13" s="616"/>
      <c r="BC13" s="616"/>
      <c r="BD13" s="616"/>
      <c r="BE13" s="616"/>
      <c r="BF13" s="617"/>
      <c r="BG13" s="618">
        <v>401591</v>
      </c>
      <c r="BH13" s="619"/>
      <c r="BI13" s="619"/>
      <c r="BJ13" s="619"/>
      <c r="BK13" s="619"/>
      <c r="BL13" s="619"/>
      <c r="BM13" s="619"/>
      <c r="BN13" s="620"/>
      <c r="BO13" s="671">
        <v>45.4</v>
      </c>
      <c r="BP13" s="671"/>
      <c r="BQ13" s="671"/>
      <c r="BR13" s="671"/>
      <c r="BS13" s="624" t="s">
        <v>107</v>
      </c>
      <c r="BT13" s="619"/>
      <c r="BU13" s="619"/>
      <c r="BV13" s="619"/>
      <c r="BW13" s="619"/>
      <c r="BX13" s="619"/>
      <c r="BY13" s="619"/>
      <c r="BZ13" s="619"/>
      <c r="CA13" s="619"/>
      <c r="CB13" s="654"/>
      <c r="CD13" s="655" t="s">
        <v>233</v>
      </c>
      <c r="CE13" s="652"/>
      <c r="CF13" s="652"/>
      <c r="CG13" s="652"/>
      <c r="CH13" s="652"/>
      <c r="CI13" s="652"/>
      <c r="CJ13" s="652"/>
      <c r="CK13" s="652"/>
      <c r="CL13" s="652"/>
      <c r="CM13" s="652"/>
      <c r="CN13" s="652"/>
      <c r="CO13" s="652"/>
      <c r="CP13" s="652"/>
      <c r="CQ13" s="653"/>
      <c r="CR13" s="618">
        <v>372084</v>
      </c>
      <c r="CS13" s="619"/>
      <c r="CT13" s="619"/>
      <c r="CU13" s="619"/>
      <c r="CV13" s="619"/>
      <c r="CW13" s="619"/>
      <c r="CX13" s="619"/>
      <c r="CY13" s="620"/>
      <c r="CZ13" s="671">
        <v>7.6</v>
      </c>
      <c r="DA13" s="671"/>
      <c r="DB13" s="671"/>
      <c r="DC13" s="671"/>
      <c r="DD13" s="624">
        <v>61350</v>
      </c>
      <c r="DE13" s="619"/>
      <c r="DF13" s="619"/>
      <c r="DG13" s="619"/>
      <c r="DH13" s="619"/>
      <c r="DI13" s="619"/>
      <c r="DJ13" s="619"/>
      <c r="DK13" s="619"/>
      <c r="DL13" s="619"/>
      <c r="DM13" s="619"/>
      <c r="DN13" s="619"/>
      <c r="DO13" s="619"/>
      <c r="DP13" s="620"/>
      <c r="DQ13" s="624">
        <v>353784</v>
      </c>
      <c r="DR13" s="619"/>
      <c r="DS13" s="619"/>
      <c r="DT13" s="619"/>
      <c r="DU13" s="619"/>
      <c r="DV13" s="619"/>
      <c r="DW13" s="619"/>
      <c r="DX13" s="619"/>
      <c r="DY13" s="619"/>
      <c r="DZ13" s="619"/>
      <c r="EA13" s="619"/>
      <c r="EB13" s="619"/>
      <c r="EC13" s="654"/>
    </row>
    <row r="14" spans="2:143" ht="11.25" customHeight="1" x14ac:dyDescent="0.15">
      <c r="B14" s="615" t="s">
        <v>234</v>
      </c>
      <c r="C14" s="616"/>
      <c r="D14" s="616"/>
      <c r="E14" s="616"/>
      <c r="F14" s="616"/>
      <c r="G14" s="616"/>
      <c r="H14" s="616"/>
      <c r="I14" s="616"/>
      <c r="J14" s="616"/>
      <c r="K14" s="616"/>
      <c r="L14" s="616"/>
      <c r="M14" s="616"/>
      <c r="N14" s="616"/>
      <c r="O14" s="616"/>
      <c r="P14" s="616"/>
      <c r="Q14" s="617"/>
      <c r="R14" s="618" t="s">
        <v>107</v>
      </c>
      <c r="S14" s="619"/>
      <c r="T14" s="619"/>
      <c r="U14" s="619"/>
      <c r="V14" s="619"/>
      <c r="W14" s="619"/>
      <c r="X14" s="619"/>
      <c r="Y14" s="620"/>
      <c r="Z14" s="671" t="s">
        <v>107</v>
      </c>
      <c r="AA14" s="671"/>
      <c r="AB14" s="671"/>
      <c r="AC14" s="671"/>
      <c r="AD14" s="672" t="s">
        <v>107</v>
      </c>
      <c r="AE14" s="672"/>
      <c r="AF14" s="672"/>
      <c r="AG14" s="672"/>
      <c r="AH14" s="672"/>
      <c r="AI14" s="672"/>
      <c r="AJ14" s="672"/>
      <c r="AK14" s="672"/>
      <c r="AL14" s="641" t="s">
        <v>107</v>
      </c>
      <c r="AM14" s="673"/>
      <c r="AN14" s="673"/>
      <c r="AO14" s="674"/>
      <c r="AP14" s="615" t="s">
        <v>235</v>
      </c>
      <c r="AQ14" s="616"/>
      <c r="AR14" s="616"/>
      <c r="AS14" s="616"/>
      <c r="AT14" s="616"/>
      <c r="AU14" s="616"/>
      <c r="AV14" s="616"/>
      <c r="AW14" s="616"/>
      <c r="AX14" s="616"/>
      <c r="AY14" s="616"/>
      <c r="AZ14" s="616"/>
      <c r="BA14" s="616"/>
      <c r="BB14" s="616"/>
      <c r="BC14" s="616"/>
      <c r="BD14" s="616"/>
      <c r="BE14" s="616"/>
      <c r="BF14" s="617"/>
      <c r="BG14" s="618">
        <v>28359</v>
      </c>
      <c r="BH14" s="619"/>
      <c r="BI14" s="619"/>
      <c r="BJ14" s="619"/>
      <c r="BK14" s="619"/>
      <c r="BL14" s="619"/>
      <c r="BM14" s="619"/>
      <c r="BN14" s="620"/>
      <c r="BO14" s="671">
        <v>3.2</v>
      </c>
      <c r="BP14" s="671"/>
      <c r="BQ14" s="671"/>
      <c r="BR14" s="671"/>
      <c r="BS14" s="624" t="s">
        <v>107</v>
      </c>
      <c r="BT14" s="619"/>
      <c r="BU14" s="619"/>
      <c r="BV14" s="619"/>
      <c r="BW14" s="619"/>
      <c r="BX14" s="619"/>
      <c r="BY14" s="619"/>
      <c r="BZ14" s="619"/>
      <c r="CA14" s="619"/>
      <c r="CB14" s="654"/>
      <c r="CD14" s="655" t="s">
        <v>236</v>
      </c>
      <c r="CE14" s="652"/>
      <c r="CF14" s="652"/>
      <c r="CG14" s="652"/>
      <c r="CH14" s="652"/>
      <c r="CI14" s="652"/>
      <c r="CJ14" s="652"/>
      <c r="CK14" s="652"/>
      <c r="CL14" s="652"/>
      <c r="CM14" s="652"/>
      <c r="CN14" s="652"/>
      <c r="CO14" s="652"/>
      <c r="CP14" s="652"/>
      <c r="CQ14" s="653"/>
      <c r="CR14" s="618">
        <v>233974</v>
      </c>
      <c r="CS14" s="619"/>
      <c r="CT14" s="619"/>
      <c r="CU14" s="619"/>
      <c r="CV14" s="619"/>
      <c r="CW14" s="619"/>
      <c r="CX14" s="619"/>
      <c r="CY14" s="620"/>
      <c r="CZ14" s="671">
        <v>4.8</v>
      </c>
      <c r="DA14" s="671"/>
      <c r="DB14" s="671"/>
      <c r="DC14" s="671"/>
      <c r="DD14" s="624">
        <v>37165</v>
      </c>
      <c r="DE14" s="619"/>
      <c r="DF14" s="619"/>
      <c r="DG14" s="619"/>
      <c r="DH14" s="619"/>
      <c r="DI14" s="619"/>
      <c r="DJ14" s="619"/>
      <c r="DK14" s="619"/>
      <c r="DL14" s="619"/>
      <c r="DM14" s="619"/>
      <c r="DN14" s="619"/>
      <c r="DO14" s="619"/>
      <c r="DP14" s="620"/>
      <c r="DQ14" s="624">
        <v>215768</v>
      </c>
      <c r="DR14" s="619"/>
      <c r="DS14" s="619"/>
      <c r="DT14" s="619"/>
      <c r="DU14" s="619"/>
      <c r="DV14" s="619"/>
      <c r="DW14" s="619"/>
      <c r="DX14" s="619"/>
      <c r="DY14" s="619"/>
      <c r="DZ14" s="619"/>
      <c r="EA14" s="619"/>
      <c r="EB14" s="619"/>
      <c r="EC14" s="654"/>
    </row>
    <row r="15" spans="2:143" ht="11.25" customHeight="1" x14ac:dyDescent="0.15">
      <c r="B15" s="615" t="s">
        <v>237</v>
      </c>
      <c r="C15" s="616"/>
      <c r="D15" s="616"/>
      <c r="E15" s="616"/>
      <c r="F15" s="616"/>
      <c r="G15" s="616"/>
      <c r="H15" s="616"/>
      <c r="I15" s="616"/>
      <c r="J15" s="616"/>
      <c r="K15" s="616"/>
      <c r="L15" s="616"/>
      <c r="M15" s="616"/>
      <c r="N15" s="616"/>
      <c r="O15" s="616"/>
      <c r="P15" s="616"/>
      <c r="Q15" s="617"/>
      <c r="R15" s="618">
        <v>2020</v>
      </c>
      <c r="S15" s="619"/>
      <c r="T15" s="619"/>
      <c r="U15" s="619"/>
      <c r="V15" s="619"/>
      <c r="W15" s="619"/>
      <c r="X15" s="619"/>
      <c r="Y15" s="620"/>
      <c r="Z15" s="671">
        <v>0</v>
      </c>
      <c r="AA15" s="671"/>
      <c r="AB15" s="671"/>
      <c r="AC15" s="671"/>
      <c r="AD15" s="672">
        <v>2020</v>
      </c>
      <c r="AE15" s="672"/>
      <c r="AF15" s="672"/>
      <c r="AG15" s="672"/>
      <c r="AH15" s="672"/>
      <c r="AI15" s="672"/>
      <c r="AJ15" s="672"/>
      <c r="AK15" s="672"/>
      <c r="AL15" s="641">
        <v>0.1</v>
      </c>
      <c r="AM15" s="673"/>
      <c r="AN15" s="673"/>
      <c r="AO15" s="674"/>
      <c r="AP15" s="615" t="s">
        <v>238</v>
      </c>
      <c r="AQ15" s="616"/>
      <c r="AR15" s="616"/>
      <c r="AS15" s="616"/>
      <c r="AT15" s="616"/>
      <c r="AU15" s="616"/>
      <c r="AV15" s="616"/>
      <c r="AW15" s="616"/>
      <c r="AX15" s="616"/>
      <c r="AY15" s="616"/>
      <c r="AZ15" s="616"/>
      <c r="BA15" s="616"/>
      <c r="BB15" s="616"/>
      <c r="BC15" s="616"/>
      <c r="BD15" s="616"/>
      <c r="BE15" s="616"/>
      <c r="BF15" s="617"/>
      <c r="BG15" s="618">
        <v>56359</v>
      </c>
      <c r="BH15" s="619"/>
      <c r="BI15" s="619"/>
      <c r="BJ15" s="619"/>
      <c r="BK15" s="619"/>
      <c r="BL15" s="619"/>
      <c r="BM15" s="619"/>
      <c r="BN15" s="620"/>
      <c r="BO15" s="671">
        <v>6.4</v>
      </c>
      <c r="BP15" s="671"/>
      <c r="BQ15" s="671"/>
      <c r="BR15" s="671"/>
      <c r="BS15" s="624" t="s">
        <v>107</v>
      </c>
      <c r="BT15" s="619"/>
      <c r="BU15" s="619"/>
      <c r="BV15" s="619"/>
      <c r="BW15" s="619"/>
      <c r="BX15" s="619"/>
      <c r="BY15" s="619"/>
      <c r="BZ15" s="619"/>
      <c r="CA15" s="619"/>
      <c r="CB15" s="654"/>
      <c r="CD15" s="655" t="s">
        <v>239</v>
      </c>
      <c r="CE15" s="652"/>
      <c r="CF15" s="652"/>
      <c r="CG15" s="652"/>
      <c r="CH15" s="652"/>
      <c r="CI15" s="652"/>
      <c r="CJ15" s="652"/>
      <c r="CK15" s="652"/>
      <c r="CL15" s="652"/>
      <c r="CM15" s="652"/>
      <c r="CN15" s="652"/>
      <c r="CO15" s="652"/>
      <c r="CP15" s="652"/>
      <c r="CQ15" s="653"/>
      <c r="CR15" s="618">
        <v>1312160</v>
      </c>
      <c r="CS15" s="619"/>
      <c r="CT15" s="619"/>
      <c r="CU15" s="619"/>
      <c r="CV15" s="619"/>
      <c r="CW15" s="619"/>
      <c r="CX15" s="619"/>
      <c r="CY15" s="620"/>
      <c r="CZ15" s="671">
        <v>26.9</v>
      </c>
      <c r="DA15" s="671"/>
      <c r="DB15" s="671"/>
      <c r="DC15" s="671"/>
      <c r="DD15" s="624">
        <v>913396</v>
      </c>
      <c r="DE15" s="619"/>
      <c r="DF15" s="619"/>
      <c r="DG15" s="619"/>
      <c r="DH15" s="619"/>
      <c r="DI15" s="619"/>
      <c r="DJ15" s="619"/>
      <c r="DK15" s="619"/>
      <c r="DL15" s="619"/>
      <c r="DM15" s="619"/>
      <c r="DN15" s="619"/>
      <c r="DO15" s="619"/>
      <c r="DP15" s="620"/>
      <c r="DQ15" s="624">
        <v>462081</v>
      </c>
      <c r="DR15" s="619"/>
      <c r="DS15" s="619"/>
      <c r="DT15" s="619"/>
      <c r="DU15" s="619"/>
      <c r="DV15" s="619"/>
      <c r="DW15" s="619"/>
      <c r="DX15" s="619"/>
      <c r="DY15" s="619"/>
      <c r="DZ15" s="619"/>
      <c r="EA15" s="619"/>
      <c r="EB15" s="619"/>
      <c r="EC15" s="654"/>
    </row>
    <row r="16" spans="2:143" ht="11.25" customHeight="1" x14ac:dyDescent="0.15">
      <c r="B16" s="615" t="s">
        <v>240</v>
      </c>
      <c r="C16" s="616"/>
      <c r="D16" s="616"/>
      <c r="E16" s="616"/>
      <c r="F16" s="616"/>
      <c r="G16" s="616"/>
      <c r="H16" s="616"/>
      <c r="I16" s="616"/>
      <c r="J16" s="616"/>
      <c r="K16" s="616"/>
      <c r="L16" s="616"/>
      <c r="M16" s="616"/>
      <c r="N16" s="616"/>
      <c r="O16" s="616"/>
      <c r="P16" s="616"/>
      <c r="Q16" s="617"/>
      <c r="R16" s="618">
        <v>1742470</v>
      </c>
      <c r="S16" s="619"/>
      <c r="T16" s="619"/>
      <c r="U16" s="619"/>
      <c r="V16" s="619"/>
      <c r="W16" s="619"/>
      <c r="X16" s="619"/>
      <c r="Y16" s="620"/>
      <c r="Z16" s="671">
        <v>32.9</v>
      </c>
      <c r="AA16" s="671"/>
      <c r="AB16" s="671"/>
      <c r="AC16" s="671"/>
      <c r="AD16" s="672">
        <v>1647848</v>
      </c>
      <c r="AE16" s="672"/>
      <c r="AF16" s="672"/>
      <c r="AG16" s="672"/>
      <c r="AH16" s="672"/>
      <c r="AI16" s="672"/>
      <c r="AJ16" s="672"/>
      <c r="AK16" s="672"/>
      <c r="AL16" s="641">
        <v>54.8</v>
      </c>
      <c r="AM16" s="673"/>
      <c r="AN16" s="673"/>
      <c r="AO16" s="674"/>
      <c r="AP16" s="615" t="s">
        <v>241</v>
      </c>
      <c r="AQ16" s="616"/>
      <c r="AR16" s="616"/>
      <c r="AS16" s="616"/>
      <c r="AT16" s="616"/>
      <c r="AU16" s="616"/>
      <c r="AV16" s="616"/>
      <c r="AW16" s="616"/>
      <c r="AX16" s="616"/>
      <c r="AY16" s="616"/>
      <c r="AZ16" s="616"/>
      <c r="BA16" s="616"/>
      <c r="BB16" s="616"/>
      <c r="BC16" s="616"/>
      <c r="BD16" s="616"/>
      <c r="BE16" s="616"/>
      <c r="BF16" s="617"/>
      <c r="BG16" s="618" t="s">
        <v>107</v>
      </c>
      <c r="BH16" s="619"/>
      <c r="BI16" s="619"/>
      <c r="BJ16" s="619"/>
      <c r="BK16" s="619"/>
      <c r="BL16" s="619"/>
      <c r="BM16" s="619"/>
      <c r="BN16" s="620"/>
      <c r="BO16" s="671" t="s">
        <v>107</v>
      </c>
      <c r="BP16" s="671"/>
      <c r="BQ16" s="671"/>
      <c r="BR16" s="671"/>
      <c r="BS16" s="624" t="s">
        <v>107</v>
      </c>
      <c r="BT16" s="619"/>
      <c r="BU16" s="619"/>
      <c r="BV16" s="619"/>
      <c r="BW16" s="619"/>
      <c r="BX16" s="619"/>
      <c r="BY16" s="619"/>
      <c r="BZ16" s="619"/>
      <c r="CA16" s="619"/>
      <c r="CB16" s="654"/>
      <c r="CD16" s="655" t="s">
        <v>242</v>
      </c>
      <c r="CE16" s="652"/>
      <c r="CF16" s="652"/>
      <c r="CG16" s="652"/>
      <c r="CH16" s="652"/>
      <c r="CI16" s="652"/>
      <c r="CJ16" s="652"/>
      <c r="CK16" s="652"/>
      <c r="CL16" s="652"/>
      <c r="CM16" s="652"/>
      <c r="CN16" s="652"/>
      <c r="CO16" s="652"/>
      <c r="CP16" s="652"/>
      <c r="CQ16" s="653"/>
      <c r="CR16" s="618" t="s">
        <v>107</v>
      </c>
      <c r="CS16" s="619"/>
      <c r="CT16" s="619"/>
      <c r="CU16" s="619"/>
      <c r="CV16" s="619"/>
      <c r="CW16" s="619"/>
      <c r="CX16" s="619"/>
      <c r="CY16" s="620"/>
      <c r="CZ16" s="671" t="s">
        <v>107</v>
      </c>
      <c r="DA16" s="671"/>
      <c r="DB16" s="671"/>
      <c r="DC16" s="671"/>
      <c r="DD16" s="624" t="s">
        <v>107</v>
      </c>
      <c r="DE16" s="619"/>
      <c r="DF16" s="619"/>
      <c r="DG16" s="619"/>
      <c r="DH16" s="619"/>
      <c r="DI16" s="619"/>
      <c r="DJ16" s="619"/>
      <c r="DK16" s="619"/>
      <c r="DL16" s="619"/>
      <c r="DM16" s="619"/>
      <c r="DN16" s="619"/>
      <c r="DO16" s="619"/>
      <c r="DP16" s="620"/>
      <c r="DQ16" s="624" t="s">
        <v>107</v>
      </c>
      <c r="DR16" s="619"/>
      <c r="DS16" s="619"/>
      <c r="DT16" s="619"/>
      <c r="DU16" s="619"/>
      <c r="DV16" s="619"/>
      <c r="DW16" s="619"/>
      <c r="DX16" s="619"/>
      <c r="DY16" s="619"/>
      <c r="DZ16" s="619"/>
      <c r="EA16" s="619"/>
      <c r="EB16" s="619"/>
      <c r="EC16" s="654"/>
    </row>
    <row r="17" spans="2:133" ht="11.25" customHeight="1" x14ac:dyDescent="0.15">
      <c r="B17" s="615" t="s">
        <v>243</v>
      </c>
      <c r="C17" s="616"/>
      <c r="D17" s="616"/>
      <c r="E17" s="616"/>
      <c r="F17" s="616"/>
      <c r="G17" s="616"/>
      <c r="H17" s="616"/>
      <c r="I17" s="616"/>
      <c r="J17" s="616"/>
      <c r="K17" s="616"/>
      <c r="L17" s="616"/>
      <c r="M17" s="616"/>
      <c r="N17" s="616"/>
      <c r="O17" s="616"/>
      <c r="P17" s="616"/>
      <c r="Q17" s="617"/>
      <c r="R17" s="618">
        <v>1647848</v>
      </c>
      <c r="S17" s="619"/>
      <c r="T17" s="619"/>
      <c r="U17" s="619"/>
      <c r="V17" s="619"/>
      <c r="W17" s="619"/>
      <c r="X17" s="619"/>
      <c r="Y17" s="620"/>
      <c r="Z17" s="671">
        <v>31.1</v>
      </c>
      <c r="AA17" s="671"/>
      <c r="AB17" s="671"/>
      <c r="AC17" s="671"/>
      <c r="AD17" s="672">
        <v>1647848</v>
      </c>
      <c r="AE17" s="672"/>
      <c r="AF17" s="672"/>
      <c r="AG17" s="672"/>
      <c r="AH17" s="672"/>
      <c r="AI17" s="672"/>
      <c r="AJ17" s="672"/>
      <c r="AK17" s="672"/>
      <c r="AL17" s="641">
        <v>54.8</v>
      </c>
      <c r="AM17" s="673"/>
      <c r="AN17" s="673"/>
      <c r="AO17" s="674"/>
      <c r="AP17" s="615" t="s">
        <v>244</v>
      </c>
      <c r="AQ17" s="616"/>
      <c r="AR17" s="616"/>
      <c r="AS17" s="616"/>
      <c r="AT17" s="616"/>
      <c r="AU17" s="616"/>
      <c r="AV17" s="616"/>
      <c r="AW17" s="616"/>
      <c r="AX17" s="616"/>
      <c r="AY17" s="616"/>
      <c r="AZ17" s="616"/>
      <c r="BA17" s="616"/>
      <c r="BB17" s="616"/>
      <c r="BC17" s="616"/>
      <c r="BD17" s="616"/>
      <c r="BE17" s="616"/>
      <c r="BF17" s="617"/>
      <c r="BG17" s="618" t="s">
        <v>107</v>
      </c>
      <c r="BH17" s="619"/>
      <c r="BI17" s="619"/>
      <c r="BJ17" s="619"/>
      <c r="BK17" s="619"/>
      <c r="BL17" s="619"/>
      <c r="BM17" s="619"/>
      <c r="BN17" s="620"/>
      <c r="BO17" s="671" t="s">
        <v>107</v>
      </c>
      <c r="BP17" s="671"/>
      <c r="BQ17" s="671"/>
      <c r="BR17" s="671"/>
      <c r="BS17" s="624" t="s">
        <v>107</v>
      </c>
      <c r="BT17" s="619"/>
      <c r="BU17" s="619"/>
      <c r="BV17" s="619"/>
      <c r="BW17" s="619"/>
      <c r="BX17" s="619"/>
      <c r="BY17" s="619"/>
      <c r="BZ17" s="619"/>
      <c r="CA17" s="619"/>
      <c r="CB17" s="654"/>
      <c r="CD17" s="655" t="s">
        <v>245</v>
      </c>
      <c r="CE17" s="652"/>
      <c r="CF17" s="652"/>
      <c r="CG17" s="652"/>
      <c r="CH17" s="652"/>
      <c r="CI17" s="652"/>
      <c r="CJ17" s="652"/>
      <c r="CK17" s="652"/>
      <c r="CL17" s="652"/>
      <c r="CM17" s="652"/>
      <c r="CN17" s="652"/>
      <c r="CO17" s="652"/>
      <c r="CP17" s="652"/>
      <c r="CQ17" s="653"/>
      <c r="CR17" s="618">
        <v>233839</v>
      </c>
      <c r="CS17" s="619"/>
      <c r="CT17" s="619"/>
      <c r="CU17" s="619"/>
      <c r="CV17" s="619"/>
      <c r="CW17" s="619"/>
      <c r="CX17" s="619"/>
      <c r="CY17" s="620"/>
      <c r="CZ17" s="671">
        <v>4.8</v>
      </c>
      <c r="DA17" s="671"/>
      <c r="DB17" s="671"/>
      <c r="DC17" s="671"/>
      <c r="DD17" s="624" t="s">
        <v>107</v>
      </c>
      <c r="DE17" s="619"/>
      <c r="DF17" s="619"/>
      <c r="DG17" s="619"/>
      <c r="DH17" s="619"/>
      <c r="DI17" s="619"/>
      <c r="DJ17" s="619"/>
      <c r="DK17" s="619"/>
      <c r="DL17" s="619"/>
      <c r="DM17" s="619"/>
      <c r="DN17" s="619"/>
      <c r="DO17" s="619"/>
      <c r="DP17" s="620"/>
      <c r="DQ17" s="624">
        <v>226081</v>
      </c>
      <c r="DR17" s="619"/>
      <c r="DS17" s="619"/>
      <c r="DT17" s="619"/>
      <c r="DU17" s="619"/>
      <c r="DV17" s="619"/>
      <c r="DW17" s="619"/>
      <c r="DX17" s="619"/>
      <c r="DY17" s="619"/>
      <c r="DZ17" s="619"/>
      <c r="EA17" s="619"/>
      <c r="EB17" s="619"/>
      <c r="EC17" s="654"/>
    </row>
    <row r="18" spans="2:133" ht="11.25" customHeight="1" x14ac:dyDescent="0.15">
      <c r="B18" s="615" t="s">
        <v>246</v>
      </c>
      <c r="C18" s="616"/>
      <c r="D18" s="616"/>
      <c r="E18" s="616"/>
      <c r="F18" s="616"/>
      <c r="G18" s="616"/>
      <c r="H18" s="616"/>
      <c r="I18" s="616"/>
      <c r="J18" s="616"/>
      <c r="K18" s="616"/>
      <c r="L18" s="616"/>
      <c r="M18" s="616"/>
      <c r="N18" s="616"/>
      <c r="O18" s="616"/>
      <c r="P18" s="616"/>
      <c r="Q18" s="617"/>
      <c r="R18" s="618">
        <v>92495</v>
      </c>
      <c r="S18" s="619"/>
      <c r="T18" s="619"/>
      <c r="U18" s="619"/>
      <c r="V18" s="619"/>
      <c r="W18" s="619"/>
      <c r="X18" s="619"/>
      <c r="Y18" s="620"/>
      <c r="Z18" s="671">
        <v>1.7</v>
      </c>
      <c r="AA18" s="671"/>
      <c r="AB18" s="671"/>
      <c r="AC18" s="671"/>
      <c r="AD18" s="672" t="s">
        <v>107</v>
      </c>
      <c r="AE18" s="672"/>
      <c r="AF18" s="672"/>
      <c r="AG18" s="672"/>
      <c r="AH18" s="672"/>
      <c r="AI18" s="672"/>
      <c r="AJ18" s="672"/>
      <c r="AK18" s="672"/>
      <c r="AL18" s="641" t="s">
        <v>107</v>
      </c>
      <c r="AM18" s="673"/>
      <c r="AN18" s="673"/>
      <c r="AO18" s="674"/>
      <c r="AP18" s="615" t="s">
        <v>247</v>
      </c>
      <c r="AQ18" s="616"/>
      <c r="AR18" s="616"/>
      <c r="AS18" s="616"/>
      <c r="AT18" s="616"/>
      <c r="AU18" s="616"/>
      <c r="AV18" s="616"/>
      <c r="AW18" s="616"/>
      <c r="AX18" s="616"/>
      <c r="AY18" s="616"/>
      <c r="AZ18" s="616"/>
      <c r="BA18" s="616"/>
      <c r="BB18" s="616"/>
      <c r="BC18" s="616"/>
      <c r="BD18" s="616"/>
      <c r="BE18" s="616"/>
      <c r="BF18" s="617"/>
      <c r="BG18" s="618" t="s">
        <v>107</v>
      </c>
      <c r="BH18" s="619"/>
      <c r="BI18" s="619"/>
      <c r="BJ18" s="619"/>
      <c r="BK18" s="619"/>
      <c r="BL18" s="619"/>
      <c r="BM18" s="619"/>
      <c r="BN18" s="620"/>
      <c r="BO18" s="671" t="s">
        <v>107</v>
      </c>
      <c r="BP18" s="671"/>
      <c r="BQ18" s="671"/>
      <c r="BR18" s="671"/>
      <c r="BS18" s="624" t="s">
        <v>107</v>
      </c>
      <c r="BT18" s="619"/>
      <c r="BU18" s="619"/>
      <c r="BV18" s="619"/>
      <c r="BW18" s="619"/>
      <c r="BX18" s="619"/>
      <c r="BY18" s="619"/>
      <c r="BZ18" s="619"/>
      <c r="CA18" s="619"/>
      <c r="CB18" s="654"/>
      <c r="CD18" s="655" t="s">
        <v>248</v>
      </c>
      <c r="CE18" s="652"/>
      <c r="CF18" s="652"/>
      <c r="CG18" s="652"/>
      <c r="CH18" s="652"/>
      <c r="CI18" s="652"/>
      <c r="CJ18" s="652"/>
      <c r="CK18" s="652"/>
      <c r="CL18" s="652"/>
      <c r="CM18" s="652"/>
      <c r="CN18" s="652"/>
      <c r="CO18" s="652"/>
      <c r="CP18" s="652"/>
      <c r="CQ18" s="653"/>
      <c r="CR18" s="618" t="s">
        <v>107</v>
      </c>
      <c r="CS18" s="619"/>
      <c r="CT18" s="619"/>
      <c r="CU18" s="619"/>
      <c r="CV18" s="619"/>
      <c r="CW18" s="619"/>
      <c r="CX18" s="619"/>
      <c r="CY18" s="620"/>
      <c r="CZ18" s="671" t="s">
        <v>107</v>
      </c>
      <c r="DA18" s="671"/>
      <c r="DB18" s="671"/>
      <c r="DC18" s="671"/>
      <c r="DD18" s="624" t="s">
        <v>107</v>
      </c>
      <c r="DE18" s="619"/>
      <c r="DF18" s="619"/>
      <c r="DG18" s="619"/>
      <c r="DH18" s="619"/>
      <c r="DI18" s="619"/>
      <c r="DJ18" s="619"/>
      <c r="DK18" s="619"/>
      <c r="DL18" s="619"/>
      <c r="DM18" s="619"/>
      <c r="DN18" s="619"/>
      <c r="DO18" s="619"/>
      <c r="DP18" s="620"/>
      <c r="DQ18" s="624" t="s">
        <v>107</v>
      </c>
      <c r="DR18" s="619"/>
      <c r="DS18" s="619"/>
      <c r="DT18" s="619"/>
      <c r="DU18" s="619"/>
      <c r="DV18" s="619"/>
      <c r="DW18" s="619"/>
      <c r="DX18" s="619"/>
      <c r="DY18" s="619"/>
      <c r="DZ18" s="619"/>
      <c r="EA18" s="619"/>
      <c r="EB18" s="619"/>
      <c r="EC18" s="654"/>
    </row>
    <row r="19" spans="2:133" ht="11.25" customHeight="1" x14ac:dyDescent="0.15">
      <c r="B19" s="615" t="s">
        <v>249</v>
      </c>
      <c r="C19" s="616"/>
      <c r="D19" s="616"/>
      <c r="E19" s="616"/>
      <c r="F19" s="616"/>
      <c r="G19" s="616"/>
      <c r="H19" s="616"/>
      <c r="I19" s="616"/>
      <c r="J19" s="616"/>
      <c r="K19" s="616"/>
      <c r="L19" s="616"/>
      <c r="M19" s="616"/>
      <c r="N19" s="616"/>
      <c r="O19" s="616"/>
      <c r="P19" s="616"/>
      <c r="Q19" s="617"/>
      <c r="R19" s="618">
        <v>2127</v>
      </c>
      <c r="S19" s="619"/>
      <c r="T19" s="619"/>
      <c r="U19" s="619"/>
      <c r="V19" s="619"/>
      <c r="W19" s="619"/>
      <c r="X19" s="619"/>
      <c r="Y19" s="620"/>
      <c r="Z19" s="671">
        <v>0</v>
      </c>
      <c r="AA19" s="671"/>
      <c r="AB19" s="671"/>
      <c r="AC19" s="671"/>
      <c r="AD19" s="672" t="s">
        <v>107</v>
      </c>
      <c r="AE19" s="672"/>
      <c r="AF19" s="672"/>
      <c r="AG19" s="672"/>
      <c r="AH19" s="672"/>
      <c r="AI19" s="672"/>
      <c r="AJ19" s="672"/>
      <c r="AK19" s="672"/>
      <c r="AL19" s="641" t="s">
        <v>107</v>
      </c>
      <c r="AM19" s="673"/>
      <c r="AN19" s="673"/>
      <c r="AO19" s="674"/>
      <c r="AP19" s="615" t="s">
        <v>250</v>
      </c>
      <c r="AQ19" s="616"/>
      <c r="AR19" s="616"/>
      <c r="AS19" s="616"/>
      <c r="AT19" s="616"/>
      <c r="AU19" s="616"/>
      <c r="AV19" s="616"/>
      <c r="AW19" s="616"/>
      <c r="AX19" s="616"/>
      <c r="AY19" s="616"/>
      <c r="AZ19" s="616"/>
      <c r="BA19" s="616"/>
      <c r="BB19" s="616"/>
      <c r="BC19" s="616"/>
      <c r="BD19" s="616"/>
      <c r="BE19" s="616"/>
      <c r="BF19" s="617"/>
      <c r="BG19" s="618" t="s">
        <v>107</v>
      </c>
      <c r="BH19" s="619"/>
      <c r="BI19" s="619"/>
      <c r="BJ19" s="619"/>
      <c r="BK19" s="619"/>
      <c r="BL19" s="619"/>
      <c r="BM19" s="619"/>
      <c r="BN19" s="620"/>
      <c r="BO19" s="671" t="s">
        <v>107</v>
      </c>
      <c r="BP19" s="671"/>
      <c r="BQ19" s="671"/>
      <c r="BR19" s="671"/>
      <c r="BS19" s="624" t="s">
        <v>107</v>
      </c>
      <c r="BT19" s="619"/>
      <c r="BU19" s="619"/>
      <c r="BV19" s="619"/>
      <c r="BW19" s="619"/>
      <c r="BX19" s="619"/>
      <c r="BY19" s="619"/>
      <c r="BZ19" s="619"/>
      <c r="CA19" s="619"/>
      <c r="CB19" s="654"/>
      <c r="CD19" s="655" t="s">
        <v>251</v>
      </c>
      <c r="CE19" s="652"/>
      <c r="CF19" s="652"/>
      <c r="CG19" s="652"/>
      <c r="CH19" s="652"/>
      <c r="CI19" s="652"/>
      <c r="CJ19" s="652"/>
      <c r="CK19" s="652"/>
      <c r="CL19" s="652"/>
      <c r="CM19" s="652"/>
      <c r="CN19" s="652"/>
      <c r="CO19" s="652"/>
      <c r="CP19" s="652"/>
      <c r="CQ19" s="653"/>
      <c r="CR19" s="618" t="s">
        <v>107</v>
      </c>
      <c r="CS19" s="619"/>
      <c r="CT19" s="619"/>
      <c r="CU19" s="619"/>
      <c r="CV19" s="619"/>
      <c r="CW19" s="619"/>
      <c r="CX19" s="619"/>
      <c r="CY19" s="620"/>
      <c r="CZ19" s="671" t="s">
        <v>107</v>
      </c>
      <c r="DA19" s="671"/>
      <c r="DB19" s="671"/>
      <c r="DC19" s="671"/>
      <c r="DD19" s="624" t="s">
        <v>107</v>
      </c>
      <c r="DE19" s="619"/>
      <c r="DF19" s="619"/>
      <c r="DG19" s="619"/>
      <c r="DH19" s="619"/>
      <c r="DI19" s="619"/>
      <c r="DJ19" s="619"/>
      <c r="DK19" s="619"/>
      <c r="DL19" s="619"/>
      <c r="DM19" s="619"/>
      <c r="DN19" s="619"/>
      <c r="DO19" s="619"/>
      <c r="DP19" s="620"/>
      <c r="DQ19" s="624" t="s">
        <v>107</v>
      </c>
      <c r="DR19" s="619"/>
      <c r="DS19" s="619"/>
      <c r="DT19" s="619"/>
      <c r="DU19" s="619"/>
      <c r="DV19" s="619"/>
      <c r="DW19" s="619"/>
      <c r="DX19" s="619"/>
      <c r="DY19" s="619"/>
      <c r="DZ19" s="619"/>
      <c r="EA19" s="619"/>
      <c r="EB19" s="619"/>
      <c r="EC19" s="654"/>
    </row>
    <row r="20" spans="2:133" ht="11.25" customHeight="1" x14ac:dyDescent="0.15">
      <c r="B20" s="615" t="s">
        <v>252</v>
      </c>
      <c r="C20" s="616"/>
      <c r="D20" s="616"/>
      <c r="E20" s="616"/>
      <c r="F20" s="616"/>
      <c r="G20" s="616"/>
      <c r="H20" s="616"/>
      <c r="I20" s="616"/>
      <c r="J20" s="616"/>
      <c r="K20" s="616"/>
      <c r="L20" s="616"/>
      <c r="M20" s="616"/>
      <c r="N20" s="616"/>
      <c r="O20" s="616"/>
      <c r="P20" s="616"/>
      <c r="Q20" s="617"/>
      <c r="R20" s="618">
        <v>2934727</v>
      </c>
      <c r="S20" s="619"/>
      <c r="T20" s="619"/>
      <c r="U20" s="619"/>
      <c r="V20" s="619"/>
      <c r="W20" s="619"/>
      <c r="X20" s="619"/>
      <c r="Y20" s="620"/>
      <c r="Z20" s="671">
        <v>55.5</v>
      </c>
      <c r="AA20" s="671"/>
      <c r="AB20" s="671"/>
      <c r="AC20" s="671"/>
      <c r="AD20" s="672">
        <v>2840105</v>
      </c>
      <c r="AE20" s="672"/>
      <c r="AF20" s="672"/>
      <c r="AG20" s="672"/>
      <c r="AH20" s="672"/>
      <c r="AI20" s="672"/>
      <c r="AJ20" s="672"/>
      <c r="AK20" s="672"/>
      <c r="AL20" s="641">
        <v>94.4</v>
      </c>
      <c r="AM20" s="673"/>
      <c r="AN20" s="673"/>
      <c r="AO20" s="674"/>
      <c r="AP20" s="615" t="s">
        <v>253</v>
      </c>
      <c r="AQ20" s="616"/>
      <c r="AR20" s="616"/>
      <c r="AS20" s="616"/>
      <c r="AT20" s="616"/>
      <c r="AU20" s="616"/>
      <c r="AV20" s="616"/>
      <c r="AW20" s="616"/>
      <c r="AX20" s="616"/>
      <c r="AY20" s="616"/>
      <c r="AZ20" s="616"/>
      <c r="BA20" s="616"/>
      <c r="BB20" s="616"/>
      <c r="BC20" s="616"/>
      <c r="BD20" s="616"/>
      <c r="BE20" s="616"/>
      <c r="BF20" s="617"/>
      <c r="BG20" s="618" t="s">
        <v>107</v>
      </c>
      <c r="BH20" s="619"/>
      <c r="BI20" s="619"/>
      <c r="BJ20" s="619"/>
      <c r="BK20" s="619"/>
      <c r="BL20" s="619"/>
      <c r="BM20" s="619"/>
      <c r="BN20" s="620"/>
      <c r="BO20" s="671" t="s">
        <v>107</v>
      </c>
      <c r="BP20" s="671"/>
      <c r="BQ20" s="671"/>
      <c r="BR20" s="671"/>
      <c r="BS20" s="624" t="s">
        <v>107</v>
      </c>
      <c r="BT20" s="619"/>
      <c r="BU20" s="619"/>
      <c r="BV20" s="619"/>
      <c r="BW20" s="619"/>
      <c r="BX20" s="619"/>
      <c r="BY20" s="619"/>
      <c r="BZ20" s="619"/>
      <c r="CA20" s="619"/>
      <c r="CB20" s="654"/>
      <c r="CD20" s="655" t="s">
        <v>254</v>
      </c>
      <c r="CE20" s="652"/>
      <c r="CF20" s="652"/>
      <c r="CG20" s="652"/>
      <c r="CH20" s="652"/>
      <c r="CI20" s="652"/>
      <c r="CJ20" s="652"/>
      <c r="CK20" s="652"/>
      <c r="CL20" s="652"/>
      <c r="CM20" s="652"/>
      <c r="CN20" s="652"/>
      <c r="CO20" s="652"/>
      <c r="CP20" s="652"/>
      <c r="CQ20" s="653"/>
      <c r="CR20" s="618">
        <v>4880429</v>
      </c>
      <c r="CS20" s="619"/>
      <c r="CT20" s="619"/>
      <c r="CU20" s="619"/>
      <c r="CV20" s="619"/>
      <c r="CW20" s="619"/>
      <c r="CX20" s="619"/>
      <c r="CY20" s="620"/>
      <c r="CZ20" s="671">
        <v>100</v>
      </c>
      <c r="DA20" s="671"/>
      <c r="DB20" s="671"/>
      <c r="DC20" s="671"/>
      <c r="DD20" s="624">
        <v>1102058</v>
      </c>
      <c r="DE20" s="619"/>
      <c r="DF20" s="619"/>
      <c r="DG20" s="619"/>
      <c r="DH20" s="619"/>
      <c r="DI20" s="619"/>
      <c r="DJ20" s="619"/>
      <c r="DK20" s="619"/>
      <c r="DL20" s="619"/>
      <c r="DM20" s="619"/>
      <c r="DN20" s="619"/>
      <c r="DO20" s="619"/>
      <c r="DP20" s="620"/>
      <c r="DQ20" s="624">
        <v>3414100</v>
      </c>
      <c r="DR20" s="619"/>
      <c r="DS20" s="619"/>
      <c r="DT20" s="619"/>
      <c r="DU20" s="619"/>
      <c r="DV20" s="619"/>
      <c r="DW20" s="619"/>
      <c r="DX20" s="619"/>
      <c r="DY20" s="619"/>
      <c r="DZ20" s="619"/>
      <c r="EA20" s="619"/>
      <c r="EB20" s="619"/>
      <c r="EC20" s="654"/>
    </row>
    <row r="21" spans="2:133" ht="11.25" customHeight="1" x14ac:dyDescent="0.15">
      <c r="B21" s="615" t="s">
        <v>255</v>
      </c>
      <c r="C21" s="616"/>
      <c r="D21" s="616"/>
      <c r="E21" s="616"/>
      <c r="F21" s="616"/>
      <c r="G21" s="616"/>
      <c r="H21" s="616"/>
      <c r="I21" s="616"/>
      <c r="J21" s="616"/>
      <c r="K21" s="616"/>
      <c r="L21" s="616"/>
      <c r="M21" s="616"/>
      <c r="N21" s="616"/>
      <c r="O21" s="616"/>
      <c r="P21" s="616"/>
      <c r="Q21" s="617"/>
      <c r="R21" s="618">
        <v>980</v>
      </c>
      <c r="S21" s="619"/>
      <c r="T21" s="619"/>
      <c r="U21" s="619"/>
      <c r="V21" s="619"/>
      <c r="W21" s="619"/>
      <c r="X21" s="619"/>
      <c r="Y21" s="620"/>
      <c r="Z21" s="671">
        <v>0</v>
      </c>
      <c r="AA21" s="671"/>
      <c r="AB21" s="671"/>
      <c r="AC21" s="671"/>
      <c r="AD21" s="672">
        <v>980</v>
      </c>
      <c r="AE21" s="672"/>
      <c r="AF21" s="672"/>
      <c r="AG21" s="672"/>
      <c r="AH21" s="672"/>
      <c r="AI21" s="672"/>
      <c r="AJ21" s="672"/>
      <c r="AK21" s="672"/>
      <c r="AL21" s="641">
        <v>0</v>
      </c>
      <c r="AM21" s="673"/>
      <c r="AN21" s="673"/>
      <c r="AO21" s="674"/>
      <c r="AP21" s="709" t="s">
        <v>256</v>
      </c>
      <c r="AQ21" s="719"/>
      <c r="AR21" s="719"/>
      <c r="AS21" s="719"/>
      <c r="AT21" s="719"/>
      <c r="AU21" s="719"/>
      <c r="AV21" s="719"/>
      <c r="AW21" s="719"/>
      <c r="AX21" s="719"/>
      <c r="AY21" s="719"/>
      <c r="AZ21" s="719"/>
      <c r="BA21" s="719"/>
      <c r="BB21" s="719"/>
      <c r="BC21" s="719"/>
      <c r="BD21" s="719"/>
      <c r="BE21" s="719"/>
      <c r="BF21" s="711"/>
      <c r="BG21" s="618" t="s">
        <v>107</v>
      </c>
      <c r="BH21" s="619"/>
      <c r="BI21" s="619"/>
      <c r="BJ21" s="619"/>
      <c r="BK21" s="619"/>
      <c r="BL21" s="619"/>
      <c r="BM21" s="619"/>
      <c r="BN21" s="620"/>
      <c r="BO21" s="671" t="s">
        <v>107</v>
      </c>
      <c r="BP21" s="671"/>
      <c r="BQ21" s="671"/>
      <c r="BR21" s="671"/>
      <c r="BS21" s="624" t="s">
        <v>107</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257</v>
      </c>
      <c r="C22" s="616"/>
      <c r="D22" s="616"/>
      <c r="E22" s="616"/>
      <c r="F22" s="616"/>
      <c r="G22" s="616"/>
      <c r="H22" s="616"/>
      <c r="I22" s="616"/>
      <c r="J22" s="616"/>
      <c r="K22" s="616"/>
      <c r="L22" s="616"/>
      <c r="M22" s="616"/>
      <c r="N22" s="616"/>
      <c r="O22" s="616"/>
      <c r="P22" s="616"/>
      <c r="Q22" s="617"/>
      <c r="R22" s="618">
        <v>3512</v>
      </c>
      <c r="S22" s="619"/>
      <c r="T22" s="619"/>
      <c r="U22" s="619"/>
      <c r="V22" s="619"/>
      <c r="W22" s="619"/>
      <c r="X22" s="619"/>
      <c r="Y22" s="620"/>
      <c r="Z22" s="671">
        <v>0.1</v>
      </c>
      <c r="AA22" s="671"/>
      <c r="AB22" s="671"/>
      <c r="AC22" s="671"/>
      <c r="AD22" s="672" t="s">
        <v>107</v>
      </c>
      <c r="AE22" s="672"/>
      <c r="AF22" s="672"/>
      <c r="AG22" s="672"/>
      <c r="AH22" s="672"/>
      <c r="AI22" s="672"/>
      <c r="AJ22" s="672"/>
      <c r="AK22" s="672"/>
      <c r="AL22" s="641" t="s">
        <v>107</v>
      </c>
      <c r="AM22" s="673"/>
      <c r="AN22" s="673"/>
      <c r="AO22" s="674"/>
      <c r="AP22" s="709" t="s">
        <v>258</v>
      </c>
      <c r="AQ22" s="719"/>
      <c r="AR22" s="719"/>
      <c r="AS22" s="719"/>
      <c r="AT22" s="719"/>
      <c r="AU22" s="719"/>
      <c r="AV22" s="719"/>
      <c r="AW22" s="719"/>
      <c r="AX22" s="719"/>
      <c r="AY22" s="719"/>
      <c r="AZ22" s="719"/>
      <c r="BA22" s="719"/>
      <c r="BB22" s="719"/>
      <c r="BC22" s="719"/>
      <c r="BD22" s="719"/>
      <c r="BE22" s="719"/>
      <c r="BF22" s="711"/>
      <c r="BG22" s="618" t="s">
        <v>107</v>
      </c>
      <c r="BH22" s="619"/>
      <c r="BI22" s="619"/>
      <c r="BJ22" s="619"/>
      <c r="BK22" s="619"/>
      <c r="BL22" s="619"/>
      <c r="BM22" s="619"/>
      <c r="BN22" s="620"/>
      <c r="BO22" s="671" t="s">
        <v>107</v>
      </c>
      <c r="BP22" s="671"/>
      <c r="BQ22" s="671"/>
      <c r="BR22" s="671"/>
      <c r="BS22" s="624" t="s">
        <v>107</v>
      </c>
      <c r="BT22" s="619"/>
      <c r="BU22" s="619"/>
      <c r="BV22" s="619"/>
      <c r="BW22" s="619"/>
      <c r="BX22" s="619"/>
      <c r="BY22" s="619"/>
      <c r="BZ22" s="619"/>
      <c r="CA22" s="619"/>
      <c r="CB22" s="654"/>
      <c r="CD22" s="723" t="s">
        <v>259</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260</v>
      </c>
      <c r="C23" s="616"/>
      <c r="D23" s="616"/>
      <c r="E23" s="616"/>
      <c r="F23" s="616"/>
      <c r="G23" s="616"/>
      <c r="H23" s="616"/>
      <c r="I23" s="616"/>
      <c r="J23" s="616"/>
      <c r="K23" s="616"/>
      <c r="L23" s="616"/>
      <c r="M23" s="616"/>
      <c r="N23" s="616"/>
      <c r="O23" s="616"/>
      <c r="P23" s="616"/>
      <c r="Q23" s="617"/>
      <c r="R23" s="618">
        <v>44873</v>
      </c>
      <c r="S23" s="619"/>
      <c r="T23" s="619"/>
      <c r="U23" s="619"/>
      <c r="V23" s="619"/>
      <c r="W23" s="619"/>
      <c r="X23" s="619"/>
      <c r="Y23" s="620"/>
      <c r="Z23" s="671">
        <v>0.8</v>
      </c>
      <c r="AA23" s="671"/>
      <c r="AB23" s="671"/>
      <c r="AC23" s="671"/>
      <c r="AD23" s="672">
        <v>3319</v>
      </c>
      <c r="AE23" s="672"/>
      <c r="AF23" s="672"/>
      <c r="AG23" s="672"/>
      <c r="AH23" s="672"/>
      <c r="AI23" s="672"/>
      <c r="AJ23" s="672"/>
      <c r="AK23" s="672"/>
      <c r="AL23" s="641">
        <v>0.1</v>
      </c>
      <c r="AM23" s="673"/>
      <c r="AN23" s="673"/>
      <c r="AO23" s="674"/>
      <c r="AP23" s="709" t="s">
        <v>261</v>
      </c>
      <c r="AQ23" s="719"/>
      <c r="AR23" s="719"/>
      <c r="AS23" s="719"/>
      <c r="AT23" s="719"/>
      <c r="AU23" s="719"/>
      <c r="AV23" s="719"/>
      <c r="AW23" s="719"/>
      <c r="AX23" s="719"/>
      <c r="AY23" s="719"/>
      <c r="AZ23" s="719"/>
      <c r="BA23" s="719"/>
      <c r="BB23" s="719"/>
      <c r="BC23" s="719"/>
      <c r="BD23" s="719"/>
      <c r="BE23" s="719"/>
      <c r="BF23" s="711"/>
      <c r="BG23" s="618" t="s">
        <v>107</v>
      </c>
      <c r="BH23" s="619"/>
      <c r="BI23" s="619"/>
      <c r="BJ23" s="619"/>
      <c r="BK23" s="619"/>
      <c r="BL23" s="619"/>
      <c r="BM23" s="619"/>
      <c r="BN23" s="620"/>
      <c r="BO23" s="671" t="s">
        <v>107</v>
      </c>
      <c r="BP23" s="671"/>
      <c r="BQ23" s="671"/>
      <c r="BR23" s="671"/>
      <c r="BS23" s="624" t="s">
        <v>107</v>
      </c>
      <c r="BT23" s="619"/>
      <c r="BU23" s="619"/>
      <c r="BV23" s="619"/>
      <c r="BW23" s="619"/>
      <c r="BX23" s="619"/>
      <c r="BY23" s="619"/>
      <c r="BZ23" s="619"/>
      <c r="CA23" s="619"/>
      <c r="CB23" s="654"/>
      <c r="CD23" s="723" t="s">
        <v>200</v>
      </c>
      <c r="CE23" s="724"/>
      <c r="CF23" s="724"/>
      <c r="CG23" s="724"/>
      <c r="CH23" s="724"/>
      <c r="CI23" s="724"/>
      <c r="CJ23" s="724"/>
      <c r="CK23" s="724"/>
      <c r="CL23" s="724"/>
      <c r="CM23" s="724"/>
      <c r="CN23" s="724"/>
      <c r="CO23" s="724"/>
      <c r="CP23" s="724"/>
      <c r="CQ23" s="725"/>
      <c r="CR23" s="723" t="s">
        <v>262</v>
      </c>
      <c r="CS23" s="724"/>
      <c r="CT23" s="724"/>
      <c r="CU23" s="724"/>
      <c r="CV23" s="724"/>
      <c r="CW23" s="724"/>
      <c r="CX23" s="724"/>
      <c r="CY23" s="725"/>
      <c r="CZ23" s="723" t="s">
        <v>263</v>
      </c>
      <c r="DA23" s="724"/>
      <c r="DB23" s="724"/>
      <c r="DC23" s="725"/>
      <c r="DD23" s="723" t="s">
        <v>264</v>
      </c>
      <c r="DE23" s="724"/>
      <c r="DF23" s="724"/>
      <c r="DG23" s="724"/>
      <c r="DH23" s="724"/>
      <c r="DI23" s="724"/>
      <c r="DJ23" s="724"/>
      <c r="DK23" s="725"/>
      <c r="DL23" s="726" t="s">
        <v>265</v>
      </c>
      <c r="DM23" s="727"/>
      <c r="DN23" s="727"/>
      <c r="DO23" s="727"/>
      <c r="DP23" s="727"/>
      <c r="DQ23" s="727"/>
      <c r="DR23" s="727"/>
      <c r="DS23" s="727"/>
      <c r="DT23" s="727"/>
      <c r="DU23" s="727"/>
      <c r="DV23" s="728"/>
      <c r="DW23" s="723" t="s">
        <v>266</v>
      </c>
      <c r="DX23" s="724"/>
      <c r="DY23" s="724"/>
      <c r="DZ23" s="724"/>
      <c r="EA23" s="724"/>
      <c r="EB23" s="724"/>
      <c r="EC23" s="725"/>
    </row>
    <row r="24" spans="2:133" ht="11.25" customHeight="1" x14ac:dyDescent="0.15">
      <c r="B24" s="615" t="s">
        <v>267</v>
      </c>
      <c r="C24" s="616"/>
      <c r="D24" s="616"/>
      <c r="E24" s="616"/>
      <c r="F24" s="616"/>
      <c r="G24" s="616"/>
      <c r="H24" s="616"/>
      <c r="I24" s="616"/>
      <c r="J24" s="616"/>
      <c r="K24" s="616"/>
      <c r="L24" s="616"/>
      <c r="M24" s="616"/>
      <c r="N24" s="616"/>
      <c r="O24" s="616"/>
      <c r="P24" s="616"/>
      <c r="Q24" s="617"/>
      <c r="R24" s="618">
        <v>10918</v>
      </c>
      <c r="S24" s="619"/>
      <c r="T24" s="619"/>
      <c r="U24" s="619"/>
      <c r="V24" s="619"/>
      <c r="W24" s="619"/>
      <c r="X24" s="619"/>
      <c r="Y24" s="620"/>
      <c r="Z24" s="671">
        <v>0.2</v>
      </c>
      <c r="AA24" s="671"/>
      <c r="AB24" s="671"/>
      <c r="AC24" s="671"/>
      <c r="AD24" s="672" t="s">
        <v>107</v>
      </c>
      <c r="AE24" s="672"/>
      <c r="AF24" s="672"/>
      <c r="AG24" s="672"/>
      <c r="AH24" s="672"/>
      <c r="AI24" s="672"/>
      <c r="AJ24" s="672"/>
      <c r="AK24" s="672"/>
      <c r="AL24" s="641" t="s">
        <v>107</v>
      </c>
      <c r="AM24" s="673"/>
      <c r="AN24" s="673"/>
      <c r="AO24" s="674"/>
      <c r="AP24" s="709" t="s">
        <v>268</v>
      </c>
      <c r="AQ24" s="719"/>
      <c r="AR24" s="719"/>
      <c r="AS24" s="719"/>
      <c r="AT24" s="719"/>
      <c r="AU24" s="719"/>
      <c r="AV24" s="719"/>
      <c r="AW24" s="719"/>
      <c r="AX24" s="719"/>
      <c r="AY24" s="719"/>
      <c r="AZ24" s="719"/>
      <c r="BA24" s="719"/>
      <c r="BB24" s="719"/>
      <c r="BC24" s="719"/>
      <c r="BD24" s="719"/>
      <c r="BE24" s="719"/>
      <c r="BF24" s="711"/>
      <c r="BG24" s="618" t="s">
        <v>107</v>
      </c>
      <c r="BH24" s="619"/>
      <c r="BI24" s="619"/>
      <c r="BJ24" s="619"/>
      <c r="BK24" s="619"/>
      <c r="BL24" s="619"/>
      <c r="BM24" s="619"/>
      <c r="BN24" s="620"/>
      <c r="BO24" s="671" t="s">
        <v>107</v>
      </c>
      <c r="BP24" s="671"/>
      <c r="BQ24" s="671"/>
      <c r="BR24" s="671"/>
      <c r="BS24" s="624" t="s">
        <v>107</v>
      </c>
      <c r="BT24" s="619"/>
      <c r="BU24" s="619"/>
      <c r="BV24" s="619"/>
      <c r="BW24" s="619"/>
      <c r="BX24" s="619"/>
      <c r="BY24" s="619"/>
      <c r="BZ24" s="619"/>
      <c r="CA24" s="619"/>
      <c r="CB24" s="654"/>
      <c r="CD24" s="675" t="s">
        <v>269</v>
      </c>
      <c r="CE24" s="676"/>
      <c r="CF24" s="676"/>
      <c r="CG24" s="676"/>
      <c r="CH24" s="676"/>
      <c r="CI24" s="676"/>
      <c r="CJ24" s="676"/>
      <c r="CK24" s="676"/>
      <c r="CL24" s="676"/>
      <c r="CM24" s="676"/>
      <c r="CN24" s="676"/>
      <c r="CO24" s="676"/>
      <c r="CP24" s="676"/>
      <c r="CQ24" s="677"/>
      <c r="CR24" s="668">
        <v>1585405</v>
      </c>
      <c r="CS24" s="669"/>
      <c r="CT24" s="669"/>
      <c r="CU24" s="669"/>
      <c r="CV24" s="669"/>
      <c r="CW24" s="669"/>
      <c r="CX24" s="669"/>
      <c r="CY24" s="716"/>
      <c r="CZ24" s="720">
        <v>32.5</v>
      </c>
      <c r="DA24" s="721"/>
      <c r="DB24" s="721"/>
      <c r="DC24" s="722"/>
      <c r="DD24" s="715">
        <v>1280090</v>
      </c>
      <c r="DE24" s="669"/>
      <c r="DF24" s="669"/>
      <c r="DG24" s="669"/>
      <c r="DH24" s="669"/>
      <c r="DI24" s="669"/>
      <c r="DJ24" s="669"/>
      <c r="DK24" s="716"/>
      <c r="DL24" s="715">
        <v>1275879</v>
      </c>
      <c r="DM24" s="669"/>
      <c r="DN24" s="669"/>
      <c r="DO24" s="669"/>
      <c r="DP24" s="669"/>
      <c r="DQ24" s="669"/>
      <c r="DR24" s="669"/>
      <c r="DS24" s="669"/>
      <c r="DT24" s="669"/>
      <c r="DU24" s="669"/>
      <c r="DV24" s="716"/>
      <c r="DW24" s="717">
        <v>40</v>
      </c>
      <c r="DX24" s="686"/>
      <c r="DY24" s="686"/>
      <c r="DZ24" s="686"/>
      <c r="EA24" s="686"/>
      <c r="EB24" s="686"/>
      <c r="EC24" s="718"/>
    </row>
    <row r="25" spans="2:133" ht="11.25" customHeight="1" x14ac:dyDescent="0.15">
      <c r="B25" s="615" t="s">
        <v>270</v>
      </c>
      <c r="C25" s="616"/>
      <c r="D25" s="616"/>
      <c r="E25" s="616"/>
      <c r="F25" s="616"/>
      <c r="G25" s="616"/>
      <c r="H25" s="616"/>
      <c r="I25" s="616"/>
      <c r="J25" s="616"/>
      <c r="K25" s="616"/>
      <c r="L25" s="616"/>
      <c r="M25" s="616"/>
      <c r="N25" s="616"/>
      <c r="O25" s="616"/>
      <c r="P25" s="616"/>
      <c r="Q25" s="617"/>
      <c r="R25" s="618">
        <v>497810</v>
      </c>
      <c r="S25" s="619"/>
      <c r="T25" s="619"/>
      <c r="U25" s="619"/>
      <c r="V25" s="619"/>
      <c r="W25" s="619"/>
      <c r="X25" s="619"/>
      <c r="Y25" s="620"/>
      <c r="Z25" s="671">
        <v>9.4</v>
      </c>
      <c r="AA25" s="671"/>
      <c r="AB25" s="671"/>
      <c r="AC25" s="671"/>
      <c r="AD25" s="672" t="s">
        <v>107</v>
      </c>
      <c r="AE25" s="672"/>
      <c r="AF25" s="672"/>
      <c r="AG25" s="672"/>
      <c r="AH25" s="672"/>
      <c r="AI25" s="672"/>
      <c r="AJ25" s="672"/>
      <c r="AK25" s="672"/>
      <c r="AL25" s="641" t="s">
        <v>107</v>
      </c>
      <c r="AM25" s="673"/>
      <c r="AN25" s="673"/>
      <c r="AO25" s="674"/>
      <c r="AP25" s="709" t="s">
        <v>271</v>
      </c>
      <c r="AQ25" s="719"/>
      <c r="AR25" s="719"/>
      <c r="AS25" s="719"/>
      <c r="AT25" s="719"/>
      <c r="AU25" s="719"/>
      <c r="AV25" s="719"/>
      <c r="AW25" s="719"/>
      <c r="AX25" s="719"/>
      <c r="AY25" s="719"/>
      <c r="AZ25" s="719"/>
      <c r="BA25" s="719"/>
      <c r="BB25" s="719"/>
      <c r="BC25" s="719"/>
      <c r="BD25" s="719"/>
      <c r="BE25" s="719"/>
      <c r="BF25" s="711"/>
      <c r="BG25" s="618" t="s">
        <v>107</v>
      </c>
      <c r="BH25" s="619"/>
      <c r="BI25" s="619"/>
      <c r="BJ25" s="619"/>
      <c r="BK25" s="619"/>
      <c r="BL25" s="619"/>
      <c r="BM25" s="619"/>
      <c r="BN25" s="620"/>
      <c r="BO25" s="671" t="s">
        <v>107</v>
      </c>
      <c r="BP25" s="671"/>
      <c r="BQ25" s="671"/>
      <c r="BR25" s="671"/>
      <c r="BS25" s="624" t="s">
        <v>107</v>
      </c>
      <c r="BT25" s="619"/>
      <c r="BU25" s="619"/>
      <c r="BV25" s="619"/>
      <c r="BW25" s="619"/>
      <c r="BX25" s="619"/>
      <c r="BY25" s="619"/>
      <c r="BZ25" s="619"/>
      <c r="CA25" s="619"/>
      <c r="CB25" s="654"/>
      <c r="CD25" s="655" t="s">
        <v>272</v>
      </c>
      <c r="CE25" s="652"/>
      <c r="CF25" s="652"/>
      <c r="CG25" s="652"/>
      <c r="CH25" s="652"/>
      <c r="CI25" s="652"/>
      <c r="CJ25" s="652"/>
      <c r="CK25" s="652"/>
      <c r="CL25" s="652"/>
      <c r="CM25" s="652"/>
      <c r="CN25" s="652"/>
      <c r="CO25" s="652"/>
      <c r="CP25" s="652"/>
      <c r="CQ25" s="653"/>
      <c r="CR25" s="618">
        <v>936459</v>
      </c>
      <c r="CS25" s="637"/>
      <c r="CT25" s="637"/>
      <c r="CU25" s="637"/>
      <c r="CV25" s="637"/>
      <c r="CW25" s="637"/>
      <c r="CX25" s="637"/>
      <c r="CY25" s="638"/>
      <c r="CZ25" s="621">
        <v>19.2</v>
      </c>
      <c r="DA25" s="639"/>
      <c r="DB25" s="639"/>
      <c r="DC25" s="640"/>
      <c r="DD25" s="624">
        <v>899439</v>
      </c>
      <c r="DE25" s="637"/>
      <c r="DF25" s="637"/>
      <c r="DG25" s="637"/>
      <c r="DH25" s="637"/>
      <c r="DI25" s="637"/>
      <c r="DJ25" s="637"/>
      <c r="DK25" s="638"/>
      <c r="DL25" s="624">
        <v>895772</v>
      </c>
      <c r="DM25" s="637"/>
      <c r="DN25" s="637"/>
      <c r="DO25" s="637"/>
      <c r="DP25" s="637"/>
      <c r="DQ25" s="637"/>
      <c r="DR25" s="637"/>
      <c r="DS25" s="637"/>
      <c r="DT25" s="637"/>
      <c r="DU25" s="637"/>
      <c r="DV25" s="638"/>
      <c r="DW25" s="641">
        <v>28.1</v>
      </c>
      <c r="DX25" s="642"/>
      <c r="DY25" s="642"/>
      <c r="DZ25" s="642"/>
      <c r="EA25" s="642"/>
      <c r="EB25" s="642"/>
      <c r="EC25" s="643"/>
    </row>
    <row r="26" spans="2:133" ht="11.25" customHeight="1" x14ac:dyDescent="0.15">
      <c r="B26" s="712" t="s">
        <v>273</v>
      </c>
      <c r="C26" s="713"/>
      <c r="D26" s="713"/>
      <c r="E26" s="713"/>
      <c r="F26" s="713"/>
      <c r="G26" s="713"/>
      <c r="H26" s="713"/>
      <c r="I26" s="713"/>
      <c r="J26" s="713"/>
      <c r="K26" s="713"/>
      <c r="L26" s="713"/>
      <c r="M26" s="713"/>
      <c r="N26" s="713"/>
      <c r="O26" s="713"/>
      <c r="P26" s="713"/>
      <c r="Q26" s="714"/>
      <c r="R26" s="618" t="s">
        <v>107</v>
      </c>
      <c r="S26" s="619"/>
      <c r="T26" s="619"/>
      <c r="U26" s="619"/>
      <c r="V26" s="619"/>
      <c r="W26" s="619"/>
      <c r="X26" s="619"/>
      <c r="Y26" s="620"/>
      <c r="Z26" s="671" t="s">
        <v>107</v>
      </c>
      <c r="AA26" s="671"/>
      <c r="AB26" s="671"/>
      <c r="AC26" s="671"/>
      <c r="AD26" s="672" t="s">
        <v>107</v>
      </c>
      <c r="AE26" s="672"/>
      <c r="AF26" s="672"/>
      <c r="AG26" s="672"/>
      <c r="AH26" s="672"/>
      <c r="AI26" s="672"/>
      <c r="AJ26" s="672"/>
      <c r="AK26" s="672"/>
      <c r="AL26" s="641" t="s">
        <v>107</v>
      </c>
      <c r="AM26" s="673"/>
      <c r="AN26" s="673"/>
      <c r="AO26" s="674"/>
      <c r="AP26" s="709" t="s">
        <v>274</v>
      </c>
      <c r="AQ26" s="710"/>
      <c r="AR26" s="710"/>
      <c r="AS26" s="710"/>
      <c r="AT26" s="710"/>
      <c r="AU26" s="710"/>
      <c r="AV26" s="710"/>
      <c r="AW26" s="710"/>
      <c r="AX26" s="710"/>
      <c r="AY26" s="710"/>
      <c r="AZ26" s="710"/>
      <c r="BA26" s="710"/>
      <c r="BB26" s="710"/>
      <c r="BC26" s="710"/>
      <c r="BD26" s="710"/>
      <c r="BE26" s="710"/>
      <c r="BF26" s="711"/>
      <c r="BG26" s="618" t="s">
        <v>107</v>
      </c>
      <c r="BH26" s="619"/>
      <c r="BI26" s="619"/>
      <c r="BJ26" s="619"/>
      <c r="BK26" s="619"/>
      <c r="BL26" s="619"/>
      <c r="BM26" s="619"/>
      <c r="BN26" s="620"/>
      <c r="BO26" s="671" t="s">
        <v>107</v>
      </c>
      <c r="BP26" s="671"/>
      <c r="BQ26" s="671"/>
      <c r="BR26" s="671"/>
      <c r="BS26" s="624" t="s">
        <v>107</v>
      </c>
      <c r="BT26" s="619"/>
      <c r="BU26" s="619"/>
      <c r="BV26" s="619"/>
      <c r="BW26" s="619"/>
      <c r="BX26" s="619"/>
      <c r="BY26" s="619"/>
      <c r="BZ26" s="619"/>
      <c r="CA26" s="619"/>
      <c r="CB26" s="654"/>
      <c r="CD26" s="655" t="s">
        <v>275</v>
      </c>
      <c r="CE26" s="652"/>
      <c r="CF26" s="652"/>
      <c r="CG26" s="652"/>
      <c r="CH26" s="652"/>
      <c r="CI26" s="652"/>
      <c r="CJ26" s="652"/>
      <c r="CK26" s="652"/>
      <c r="CL26" s="652"/>
      <c r="CM26" s="652"/>
      <c r="CN26" s="652"/>
      <c r="CO26" s="652"/>
      <c r="CP26" s="652"/>
      <c r="CQ26" s="653"/>
      <c r="CR26" s="618">
        <v>586490</v>
      </c>
      <c r="CS26" s="619"/>
      <c r="CT26" s="619"/>
      <c r="CU26" s="619"/>
      <c r="CV26" s="619"/>
      <c r="CW26" s="619"/>
      <c r="CX26" s="619"/>
      <c r="CY26" s="620"/>
      <c r="CZ26" s="621">
        <v>12</v>
      </c>
      <c r="DA26" s="639"/>
      <c r="DB26" s="639"/>
      <c r="DC26" s="640"/>
      <c r="DD26" s="624">
        <v>554764</v>
      </c>
      <c r="DE26" s="619"/>
      <c r="DF26" s="619"/>
      <c r="DG26" s="619"/>
      <c r="DH26" s="619"/>
      <c r="DI26" s="619"/>
      <c r="DJ26" s="619"/>
      <c r="DK26" s="620"/>
      <c r="DL26" s="624" t="s">
        <v>206</v>
      </c>
      <c r="DM26" s="619"/>
      <c r="DN26" s="619"/>
      <c r="DO26" s="619"/>
      <c r="DP26" s="619"/>
      <c r="DQ26" s="619"/>
      <c r="DR26" s="619"/>
      <c r="DS26" s="619"/>
      <c r="DT26" s="619"/>
      <c r="DU26" s="619"/>
      <c r="DV26" s="620"/>
      <c r="DW26" s="641" t="s">
        <v>206</v>
      </c>
      <c r="DX26" s="642"/>
      <c r="DY26" s="642"/>
      <c r="DZ26" s="642"/>
      <c r="EA26" s="642"/>
      <c r="EB26" s="642"/>
      <c r="EC26" s="643"/>
    </row>
    <row r="27" spans="2:133" ht="11.25" customHeight="1" x14ac:dyDescent="0.15">
      <c r="B27" s="615" t="s">
        <v>276</v>
      </c>
      <c r="C27" s="616"/>
      <c r="D27" s="616"/>
      <c r="E27" s="616"/>
      <c r="F27" s="616"/>
      <c r="G27" s="616"/>
      <c r="H27" s="616"/>
      <c r="I27" s="616"/>
      <c r="J27" s="616"/>
      <c r="K27" s="616"/>
      <c r="L27" s="616"/>
      <c r="M27" s="616"/>
      <c r="N27" s="616"/>
      <c r="O27" s="616"/>
      <c r="P27" s="616"/>
      <c r="Q27" s="617"/>
      <c r="R27" s="618">
        <v>267937</v>
      </c>
      <c r="S27" s="619"/>
      <c r="T27" s="619"/>
      <c r="U27" s="619"/>
      <c r="V27" s="619"/>
      <c r="W27" s="619"/>
      <c r="X27" s="619"/>
      <c r="Y27" s="620"/>
      <c r="Z27" s="671">
        <v>5.0999999999999996</v>
      </c>
      <c r="AA27" s="671"/>
      <c r="AB27" s="671"/>
      <c r="AC27" s="671"/>
      <c r="AD27" s="672" t="s">
        <v>107</v>
      </c>
      <c r="AE27" s="672"/>
      <c r="AF27" s="672"/>
      <c r="AG27" s="672"/>
      <c r="AH27" s="672"/>
      <c r="AI27" s="672"/>
      <c r="AJ27" s="672"/>
      <c r="AK27" s="672"/>
      <c r="AL27" s="641" t="s">
        <v>107</v>
      </c>
      <c r="AM27" s="673"/>
      <c r="AN27" s="673"/>
      <c r="AO27" s="674"/>
      <c r="AP27" s="615" t="s">
        <v>277</v>
      </c>
      <c r="AQ27" s="616"/>
      <c r="AR27" s="616"/>
      <c r="AS27" s="616"/>
      <c r="AT27" s="616"/>
      <c r="AU27" s="616"/>
      <c r="AV27" s="616"/>
      <c r="AW27" s="616"/>
      <c r="AX27" s="616"/>
      <c r="AY27" s="616"/>
      <c r="AZ27" s="616"/>
      <c r="BA27" s="616"/>
      <c r="BB27" s="616"/>
      <c r="BC27" s="616"/>
      <c r="BD27" s="616"/>
      <c r="BE27" s="616"/>
      <c r="BF27" s="617"/>
      <c r="BG27" s="618">
        <v>883717</v>
      </c>
      <c r="BH27" s="619"/>
      <c r="BI27" s="619"/>
      <c r="BJ27" s="619"/>
      <c r="BK27" s="619"/>
      <c r="BL27" s="619"/>
      <c r="BM27" s="619"/>
      <c r="BN27" s="620"/>
      <c r="BO27" s="671">
        <v>100</v>
      </c>
      <c r="BP27" s="671"/>
      <c r="BQ27" s="671"/>
      <c r="BR27" s="671"/>
      <c r="BS27" s="624" t="s">
        <v>107</v>
      </c>
      <c r="BT27" s="619"/>
      <c r="BU27" s="619"/>
      <c r="BV27" s="619"/>
      <c r="BW27" s="619"/>
      <c r="BX27" s="619"/>
      <c r="BY27" s="619"/>
      <c r="BZ27" s="619"/>
      <c r="CA27" s="619"/>
      <c r="CB27" s="654"/>
      <c r="CD27" s="655" t="s">
        <v>278</v>
      </c>
      <c r="CE27" s="652"/>
      <c r="CF27" s="652"/>
      <c r="CG27" s="652"/>
      <c r="CH27" s="652"/>
      <c r="CI27" s="652"/>
      <c r="CJ27" s="652"/>
      <c r="CK27" s="652"/>
      <c r="CL27" s="652"/>
      <c r="CM27" s="652"/>
      <c r="CN27" s="652"/>
      <c r="CO27" s="652"/>
      <c r="CP27" s="652"/>
      <c r="CQ27" s="653"/>
      <c r="CR27" s="618">
        <v>415107</v>
      </c>
      <c r="CS27" s="637"/>
      <c r="CT27" s="637"/>
      <c r="CU27" s="637"/>
      <c r="CV27" s="637"/>
      <c r="CW27" s="637"/>
      <c r="CX27" s="637"/>
      <c r="CY27" s="638"/>
      <c r="CZ27" s="621">
        <v>8.5</v>
      </c>
      <c r="DA27" s="639"/>
      <c r="DB27" s="639"/>
      <c r="DC27" s="640"/>
      <c r="DD27" s="624">
        <v>154570</v>
      </c>
      <c r="DE27" s="637"/>
      <c r="DF27" s="637"/>
      <c r="DG27" s="637"/>
      <c r="DH27" s="637"/>
      <c r="DI27" s="637"/>
      <c r="DJ27" s="637"/>
      <c r="DK27" s="638"/>
      <c r="DL27" s="624">
        <v>154026</v>
      </c>
      <c r="DM27" s="637"/>
      <c r="DN27" s="637"/>
      <c r="DO27" s="637"/>
      <c r="DP27" s="637"/>
      <c r="DQ27" s="637"/>
      <c r="DR27" s="637"/>
      <c r="DS27" s="637"/>
      <c r="DT27" s="637"/>
      <c r="DU27" s="637"/>
      <c r="DV27" s="638"/>
      <c r="DW27" s="641">
        <v>4.8</v>
      </c>
      <c r="DX27" s="642"/>
      <c r="DY27" s="642"/>
      <c r="DZ27" s="642"/>
      <c r="EA27" s="642"/>
      <c r="EB27" s="642"/>
      <c r="EC27" s="643"/>
    </row>
    <row r="28" spans="2:133" ht="11.25" customHeight="1" x14ac:dyDescent="0.15">
      <c r="B28" s="615" t="s">
        <v>279</v>
      </c>
      <c r="C28" s="616"/>
      <c r="D28" s="616"/>
      <c r="E28" s="616"/>
      <c r="F28" s="616"/>
      <c r="G28" s="616"/>
      <c r="H28" s="616"/>
      <c r="I28" s="616"/>
      <c r="J28" s="616"/>
      <c r="K28" s="616"/>
      <c r="L28" s="616"/>
      <c r="M28" s="616"/>
      <c r="N28" s="616"/>
      <c r="O28" s="616"/>
      <c r="P28" s="616"/>
      <c r="Q28" s="617"/>
      <c r="R28" s="618">
        <v>1271</v>
      </c>
      <c r="S28" s="619"/>
      <c r="T28" s="619"/>
      <c r="U28" s="619"/>
      <c r="V28" s="619"/>
      <c r="W28" s="619"/>
      <c r="X28" s="619"/>
      <c r="Y28" s="620"/>
      <c r="Z28" s="671">
        <v>0</v>
      </c>
      <c r="AA28" s="671"/>
      <c r="AB28" s="671"/>
      <c r="AC28" s="671"/>
      <c r="AD28" s="672">
        <v>886</v>
      </c>
      <c r="AE28" s="672"/>
      <c r="AF28" s="672"/>
      <c r="AG28" s="672"/>
      <c r="AH28" s="672"/>
      <c r="AI28" s="672"/>
      <c r="AJ28" s="672"/>
      <c r="AK28" s="672"/>
      <c r="AL28" s="641">
        <v>0</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280</v>
      </c>
      <c r="CE28" s="652"/>
      <c r="CF28" s="652"/>
      <c r="CG28" s="652"/>
      <c r="CH28" s="652"/>
      <c r="CI28" s="652"/>
      <c r="CJ28" s="652"/>
      <c r="CK28" s="652"/>
      <c r="CL28" s="652"/>
      <c r="CM28" s="652"/>
      <c r="CN28" s="652"/>
      <c r="CO28" s="652"/>
      <c r="CP28" s="652"/>
      <c r="CQ28" s="653"/>
      <c r="CR28" s="618">
        <v>233839</v>
      </c>
      <c r="CS28" s="619"/>
      <c r="CT28" s="619"/>
      <c r="CU28" s="619"/>
      <c r="CV28" s="619"/>
      <c r="CW28" s="619"/>
      <c r="CX28" s="619"/>
      <c r="CY28" s="620"/>
      <c r="CZ28" s="621">
        <v>4.8</v>
      </c>
      <c r="DA28" s="639"/>
      <c r="DB28" s="639"/>
      <c r="DC28" s="640"/>
      <c r="DD28" s="624">
        <v>226081</v>
      </c>
      <c r="DE28" s="619"/>
      <c r="DF28" s="619"/>
      <c r="DG28" s="619"/>
      <c r="DH28" s="619"/>
      <c r="DI28" s="619"/>
      <c r="DJ28" s="619"/>
      <c r="DK28" s="620"/>
      <c r="DL28" s="624">
        <v>226081</v>
      </c>
      <c r="DM28" s="619"/>
      <c r="DN28" s="619"/>
      <c r="DO28" s="619"/>
      <c r="DP28" s="619"/>
      <c r="DQ28" s="619"/>
      <c r="DR28" s="619"/>
      <c r="DS28" s="619"/>
      <c r="DT28" s="619"/>
      <c r="DU28" s="619"/>
      <c r="DV28" s="620"/>
      <c r="DW28" s="641">
        <v>7.1</v>
      </c>
      <c r="DX28" s="642"/>
      <c r="DY28" s="642"/>
      <c r="DZ28" s="642"/>
      <c r="EA28" s="642"/>
      <c r="EB28" s="642"/>
      <c r="EC28" s="643"/>
    </row>
    <row r="29" spans="2:133" ht="11.25" customHeight="1" x14ac:dyDescent="0.15">
      <c r="B29" s="615" t="s">
        <v>281</v>
      </c>
      <c r="C29" s="616"/>
      <c r="D29" s="616"/>
      <c r="E29" s="616"/>
      <c r="F29" s="616"/>
      <c r="G29" s="616"/>
      <c r="H29" s="616"/>
      <c r="I29" s="616"/>
      <c r="J29" s="616"/>
      <c r="K29" s="616"/>
      <c r="L29" s="616"/>
      <c r="M29" s="616"/>
      <c r="N29" s="616"/>
      <c r="O29" s="616"/>
      <c r="P29" s="616"/>
      <c r="Q29" s="617"/>
      <c r="R29" s="618">
        <v>6668</v>
      </c>
      <c r="S29" s="619"/>
      <c r="T29" s="619"/>
      <c r="U29" s="619"/>
      <c r="V29" s="619"/>
      <c r="W29" s="619"/>
      <c r="X29" s="619"/>
      <c r="Y29" s="620"/>
      <c r="Z29" s="671">
        <v>0.1</v>
      </c>
      <c r="AA29" s="671"/>
      <c r="AB29" s="671"/>
      <c r="AC29" s="671"/>
      <c r="AD29" s="672" t="s">
        <v>107</v>
      </c>
      <c r="AE29" s="672"/>
      <c r="AF29" s="672"/>
      <c r="AG29" s="672"/>
      <c r="AH29" s="672"/>
      <c r="AI29" s="672"/>
      <c r="AJ29" s="672"/>
      <c r="AK29" s="672"/>
      <c r="AL29" s="641" t="s">
        <v>107</v>
      </c>
      <c r="AM29" s="673"/>
      <c r="AN29" s="673"/>
      <c r="AO29" s="674"/>
      <c r="AP29" s="678" t="s">
        <v>200</v>
      </c>
      <c r="AQ29" s="679"/>
      <c r="AR29" s="679"/>
      <c r="AS29" s="679"/>
      <c r="AT29" s="679"/>
      <c r="AU29" s="679"/>
      <c r="AV29" s="679"/>
      <c r="AW29" s="679"/>
      <c r="AX29" s="679"/>
      <c r="AY29" s="679"/>
      <c r="AZ29" s="679"/>
      <c r="BA29" s="679"/>
      <c r="BB29" s="679"/>
      <c r="BC29" s="679"/>
      <c r="BD29" s="679"/>
      <c r="BE29" s="679"/>
      <c r="BF29" s="680"/>
      <c r="BG29" s="678" t="s">
        <v>282</v>
      </c>
      <c r="BH29" s="694"/>
      <c r="BI29" s="694"/>
      <c r="BJ29" s="694"/>
      <c r="BK29" s="694"/>
      <c r="BL29" s="694"/>
      <c r="BM29" s="694"/>
      <c r="BN29" s="694"/>
      <c r="BO29" s="694"/>
      <c r="BP29" s="694"/>
      <c r="BQ29" s="695"/>
      <c r="BR29" s="678" t="s">
        <v>283</v>
      </c>
      <c r="BS29" s="694"/>
      <c r="BT29" s="694"/>
      <c r="BU29" s="694"/>
      <c r="BV29" s="694"/>
      <c r="BW29" s="694"/>
      <c r="BX29" s="694"/>
      <c r="BY29" s="694"/>
      <c r="BZ29" s="694"/>
      <c r="CA29" s="694"/>
      <c r="CB29" s="695"/>
      <c r="CD29" s="688" t="s">
        <v>284</v>
      </c>
      <c r="CE29" s="689"/>
      <c r="CF29" s="655" t="s">
        <v>285</v>
      </c>
      <c r="CG29" s="652"/>
      <c r="CH29" s="652"/>
      <c r="CI29" s="652"/>
      <c r="CJ29" s="652"/>
      <c r="CK29" s="652"/>
      <c r="CL29" s="652"/>
      <c r="CM29" s="652"/>
      <c r="CN29" s="652"/>
      <c r="CO29" s="652"/>
      <c r="CP29" s="652"/>
      <c r="CQ29" s="653"/>
      <c r="CR29" s="618">
        <v>233839</v>
      </c>
      <c r="CS29" s="637"/>
      <c r="CT29" s="637"/>
      <c r="CU29" s="637"/>
      <c r="CV29" s="637"/>
      <c r="CW29" s="637"/>
      <c r="CX29" s="637"/>
      <c r="CY29" s="638"/>
      <c r="CZ29" s="621">
        <v>4.8</v>
      </c>
      <c r="DA29" s="639"/>
      <c r="DB29" s="639"/>
      <c r="DC29" s="640"/>
      <c r="DD29" s="624">
        <v>226081</v>
      </c>
      <c r="DE29" s="637"/>
      <c r="DF29" s="637"/>
      <c r="DG29" s="637"/>
      <c r="DH29" s="637"/>
      <c r="DI29" s="637"/>
      <c r="DJ29" s="637"/>
      <c r="DK29" s="638"/>
      <c r="DL29" s="624">
        <v>226081</v>
      </c>
      <c r="DM29" s="637"/>
      <c r="DN29" s="637"/>
      <c r="DO29" s="637"/>
      <c r="DP29" s="637"/>
      <c r="DQ29" s="637"/>
      <c r="DR29" s="637"/>
      <c r="DS29" s="637"/>
      <c r="DT29" s="637"/>
      <c r="DU29" s="637"/>
      <c r="DV29" s="638"/>
      <c r="DW29" s="641">
        <v>7.1</v>
      </c>
      <c r="DX29" s="642"/>
      <c r="DY29" s="642"/>
      <c r="DZ29" s="642"/>
      <c r="EA29" s="642"/>
      <c r="EB29" s="642"/>
      <c r="EC29" s="643"/>
    </row>
    <row r="30" spans="2:133" ht="11.25" customHeight="1" x14ac:dyDescent="0.15">
      <c r="B30" s="615" t="s">
        <v>286</v>
      </c>
      <c r="C30" s="616"/>
      <c r="D30" s="616"/>
      <c r="E30" s="616"/>
      <c r="F30" s="616"/>
      <c r="G30" s="616"/>
      <c r="H30" s="616"/>
      <c r="I30" s="616"/>
      <c r="J30" s="616"/>
      <c r="K30" s="616"/>
      <c r="L30" s="616"/>
      <c r="M30" s="616"/>
      <c r="N30" s="616"/>
      <c r="O30" s="616"/>
      <c r="P30" s="616"/>
      <c r="Q30" s="617"/>
      <c r="R30" s="618">
        <v>211396</v>
      </c>
      <c r="S30" s="619"/>
      <c r="T30" s="619"/>
      <c r="U30" s="619"/>
      <c r="V30" s="619"/>
      <c r="W30" s="619"/>
      <c r="X30" s="619"/>
      <c r="Y30" s="620"/>
      <c r="Z30" s="671">
        <v>4</v>
      </c>
      <c r="AA30" s="671"/>
      <c r="AB30" s="671"/>
      <c r="AC30" s="671"/>
      <c r="AD30" s="672" t="s">
        <v>107</v>
      </c>
      <c r="AE30" s="672"/>
      <c r="AF30" s="672"/>
      <c r="AG30" s="672"/>
      <c r="AH30" s="672"/>
      <c r="AI30" s="672"/>
      <c r="AJ30" s="672"/>
      <c r="AK30" s="672"/>
      <c r="AL30" s="641" t="s">
        <v>107</v>
      </c>
      <c r="AM30" s="673"/>
      <c r="AN30" s="673"/>
      <c r="AO30" s="674"/>
      <c r="AP30" s="696" t="s">
        <v>287</v>
      </c>
      <c r="AQ30" s="697"/>
      <c r="AR30" s="697"/>
      <c r="AS30" s="697"/>
      <c r="AT30" s="702" t="s">
        <v>288</v>
      </c>
      <c r="AU30" s="182"/>
      <c r="AV30" s="182"/>
      <c r="AW30" s="182"/>
      <c r="AX30" s="705" t="s">
        <v>166</v>
      </c>
      <c r="AY30" s="706"/>
      <c r="AZ30" s="706"/>
      <c r="BA30" s="706"/>
      <c r="BB30" s="706"/>
      <c r="BC30" s="706"/>
      <c r="BD30" s="706"/>
      <c r="BE30" s="706"/>
      <c r="BF30" s="707"/>
      <c r="BG30" s="684">
        <v>98.1</v>
      </c>
      <c r="BH30" s="685"/>
      <c r="BI30" s="685"/>
      <c r="BJ30" s="685"/>
      <c r="BK30" s="685"/>
      <c r="BL30" s="685"/>
      <c r="BM30" s="686">
        <v>92.9</v>
      </c>
      <c r="BN30" s="685"/>
      <c r="BO30" s="685"/>
      <c r="BP30" s="685"/>
      <c r="BQ30" s="687"/>
      <c r="BR30" s="684">
        <v>97.2</v>
      </c>
      <c r="BS30" s="685"/>
      <c r="BT30" s="685"/>
      <c r="BU30" s="685"/>
      <c r="BV30" s="685"/>
      <c r="BW30" s="685"/>
      <c r="BX30" s="686">
        <v>90.8</v>
      </c>
      <c r="BY30" s="685"/>
      <c r="BZ30" s="685"/>
      <c r="CA30" s="685"/>
      <c r="CB30" s="687"/>
      <c r="CD30" s="690"/>
      <c r="CE30" s="691"/>
      <c r="CF30" s="655" t="s">
        <v>289</v>
      </c>
      <c r="CG30" s="652"/>
      <c r="CH30" s="652"/>
      <c r="CI30" s="652"/>
      <c r="CJ30" s="652"/>
      <c r="CK30" s="652"/>
      <c r="CL30" s="652"/>
      <c r="CM30" s="652"/>
      <c r="CN30" s="652"/>
      <c r="CO30" s="652"/>
      <c r="CP30" s="652"/>
      <c r="CQ30" s="653"/>
      <c r="CR30" s="618">
        <v>197823</v>
      </c>
      <c r="CS30" s="619"/>
      <c r="CT30" s="619"/>
      <c r="CU30" s="619"/>
      <c r="CV30" s="619"/>
      <c r="CW30" s="619"/>
      <c r="CX30" s="619"/>
      <c r="CY30" s="620"/>
      <c r="CZ30" s="621">
        <v>4.0999999999999996</v>
      </c>
      <c r="DA30" s="639"/>
      <c r="DB30" s="639"/>
      <c r="DC30" s="640"/>
      <c r="DD30" s="624">
        <v>190065</v>
      </c>
      <c r="DE30" s="619"/>
      <c r="DF30" s="619"/>
      <c r="DG30" s="619"/>
      <c r="DH30" s="619"/>
      <c r="DI30" s="619"/>
      <c r="DJ30" s="619"/>
      <c r="DK30" s="620"/>
      <c r="DL30" s="624">
        <v>190065</v>
      </c>
      <c r="DM30" s="619"/>
      <c r="DN30" s="619"/>
      <c r="DO30" s="619"/>
      <c r="DP30" s="619"/>
      <c r="DQ30" s="619"/>
      <c r="DR30" s="619"/>
      <c r="DS30" s="619"/>
      <c r="DT30" s="619"/>
      <c r="DU30" s="619"/>
      <c r="DV30" s="620"/>
      <c r="DW30" s="641">
        <v>6</v>
      </c>
      <c r="DX30" s="642"/>
      <c r="DY30" s="642"/>
      <c r="DZ30" s="642"/>
      <c r="EA30" s="642"/>
      <c r="EB30" s="642"/>
      <c r="EC30" s="643"/>
    </row>
    <row r="31" spans="2:133" ht="11.25" customHeight="1" x14ac:dyDescent="0.15">
      <c r="B31" s="615" t="s">
        <v>290</v>
      </c>
      <c r="C31" s="616"/>
      <c r="D31" s="616"/>
      <c r="E31" s="616"/>
      <c r="F31" s="616"/>
      <c r="G31" s="616"/>
      <c r="H31" s="616"/>
      <c r="I31" s="616"/>
      <c r="J31" s="616"/>
      <c r="K31" s="616"/>
      <c r="L31" s="616"/>
      <c r="M31" s="616"/>
      <c r="N31" s="616"/>
      <c r="O31" s="616"/>
      <c r="P31" s="616"/>
      <c r="Q31" s="617"/>
      <c r="R31" s="618">
        <v>452653</v>
      </c>
      <c r="S31" s="619"/>
      <c r="T31" s="619"/>
      <c r="U31" s="619"/>
      <c r="V31" s="619"/>
      <c r="W31" s="619"/>
      <c r="X31" s="619"/>
      <c r="Y31" s="620"/>
      <c r="Z31" s="671">
        <v>8.6</v>
      </c>
      <c r="AA31" s="671"/>
      <c r="AB31" s="671"/>
      <c r="AC31" s="671"/>
      <c r="AD31" s="672" t="s">
        <v>107</v>
      </c>
      <c r="AE31" s="672"/>
      <c r="AF31" s="672"/>
      <c r="AG31" s="672"/>
      <c r="AH31" s="672"/>
      <c r="AI31" s="672"/>
      <c r="AJ31" s="672"/>
      <c r="AK31" s="672"/>
      <c r="AL31" s="641" t="s">
        <v>107</v>
      </c>
      <c r="AM31" s="673"/>
      <c r="AN31" s="673"/>
      <c r="AO31" s="674"/>
      <c r="AP31" s="698"/>
      <c r="AQ31" s="699"/>
      <c r="AR31" s="699"/>
      <c r="AS31" s="699"/>
      <c r="AT31" s="703"/>
      <c r="AU31" s="181" t="s">
        <v>291</v>
      </c>
      <c r="AV31" s="181"/>
      <c r="AW31" s="181"/>
      <c r="AX31" s="615" t="s">
        <v>292</v>
      </c>
      <c r="AY31" s="616"/>
      <c r="AZ31" s="616"/>
      <c r="BA31" s="616"/>
      <c r="BB31" s="616"/>
      <c r="BC31" s="616"/>
      <c r="BD31" s="616"/>
      <c r="BE31" s="616"/>
      <c r="BF31" s="617"/>
      <c r="BG31" s="682">
        <v>98.3</v>
      </c>
      <c r="BH31" s="637"/>
      <c r="BI31" s="637"/>
      <c r="BJ31" s="637"/>
      <c r="BK31" s="637"/>
      <c r="BL31" s="637"/>
      <c r="BM31" s="673">
        <v>94.3</v>
      </c>
      <c r="BN31" s="683"/>
      <c r="BO31" s="683"/>
      <c r="BP31" s="683"/>
      <c r="BQ31" s="647"/>
      <c r="BR31" s="682">
        <v>97.3</v>
      </c>
      <c r="BS31" s="637"/>
      <c r="BT31" s="637"/>
      <c r="BU31" s="637"/>
      <c r="BV31" s="637"/>
      <c r="BW31" s="637"/>
      <c r="BX31" s="673">
        <v>91.8</v>
      </c>
      <c r="BY31" s="683"/>
      <c r="BZ31" s="683"/>
      <c r="CA31" s="683"/>
      <c r="CB31" s="647"/>
      <c r="CD31" s="690"/>
      <c r="CE31" s="691"/>
      <c r="CF31" s="655" t="s">
        <v>293</v>
      </c>
      <c r="CG31" s="652"/>
      <c r="CH31" s="652"/>
      <c r="CI31" s="652"/>
      <c r="CJ31" s="652"/>
      <c r="CK31" s="652"/>
      <c r="CL31" s="652"/>
      <c r="CM31" s="652"/>
      <c r="CN31" s="652"/>
      <c r="CO31" s="652"/>
      <c r="CP31" s="652"/>
      <c r="CQ31" s="653"/>
      <c r="CR31" s="618">
        <v>36016</v>
      </c>
      <c r="CS31" s="637"/>
      <c r="CT31" s="637"/>
      <c r="CU31" s="637"/>
      <c r="CV31" s="637"/>
      <c r="CW31" s="637"/>
      <c r="CX31" s="637"/>
      <c r="CY31" s="638"/>
      <c r="CZ31" s="621">
        <v>0.7</v>
      </c>
      <c r="DA31" s="639"/>
      <c r="DB31" s="639"/>
      <c r="DC31" s="640"/>
      <c r="DD31" s="624">
        <v>36016</v>
      </c>
      <c r="DE31" s="637"/>
      <c r="DF31" s="637"/>
      <c r="DG31" s="637"/>
      <c r="DH31" s="637"/>
      <c r="DI31" s="637"/>
      <c r="DJ31" s="637"/>
      <c r="DK31" s="638"/>
      <c r="DL31" s="624">
        <v>36016</v>
      </c>
      <c r="DM31" s="637"/>
      <c r="DN31" s="637"/>
      <c r="DO31" s="637"/>
      <c r="DP31" s="637"/>
      <c r="DQ31" s="637"/>
      <c r="DR31" s="637"/>
      <c r="DS31" s="637"/>
      <c r="DT31" s="637"/>
      <c r="DU31" s="637"/>
      <c r="DV31" s="638"/>
      <c r="DW31" s="641">
        <v>1.1000000000000001</v>
      </c>
      <c r="DX31" s="642"/>
      <c r="DY31" s="642"/>
      <c r="DZ31" s="642"/>
      <c r="EA31" s="642"/>
      <c r="EB31" s="642"/>
      <c r="EC31" s="643"/>
    </row>
    <row r="32" spans="2:133" ht="11.25" customHeight="1" x14ac:dyDescent="0.15">
      <c r="B32" s="615" t="s">
        <v>294</v>
      </c>
      <c r="C32" s="616"/>
      <c r="D32" s="616"/>
      <c r="E32" s="616"/>
      <c r="F32" s="616"/>
      <c r="G32" s="616"/>
      <c r="H32" s="616"/>
      <c r="I32" s="616"/>
      <c r="J32" s="616"/>
      <c r="K32" s="616"/>
      <c r="L32" s="616"/>
      <c r="M32" s="616"/>
      <c r="N32" s="616"/>
      <c r="O32" s="616"/>
      <c r="P32" s="616"/>
      <c r="Q32" s="617"/>
      <c r="R32" s="618">
        <v>267494</v>
      </c>
      <c r="S32" s="619"/>
      <c r="T32" s="619"/>
      <c r="U32" s="619"/>
      <c r="V32" s="619"/>
      <c r="W32" s="619"/>
      <c r="X32" s="619"/>
      <c r="Y32" s="620"/>
      <c r="Z32" s="671">
        <v>5.0999999999999996</v>
      </c>
      <c r="AA32" s="671"/>
      <c r="AB32" s="671"/>
      <c r="AC32" s="671"/>
      <c r="AD32" s="672">
        <v>164380</v>
      </c>
      <c r="AE32" s="672"/>
      <c r="AF32" s="672"/>
      <c r="AG32" s="672"/>
      <c r="AH32" s="672"/>
      <c r="AI32" s="672"/>
      <c r="AJ32" s="672"/>
      <c r="AK32" s="672"/>
      <c r="AL32" s="641">
        <v>5.5</v>
      </c>
      <c r="AM32" s="673"/>
      <c r="AN32" s="673"/>
      <c r="AO32" s="674"/>
      <c r="AP32" s="700"/>
      <c r="AQ32" s="701"/>
      <c r="AR32" s="701"/>
      <c r="AS32" s="701"/>
      <c r="AT32" s="704"/>
      <c r="AU32" s="183"/>
      <c r="AV32" s="183"/>
      <c r="AW32" s="183"/>
      <c r="AX32" s="599" t="s">
        <v>295</v>
      </c>
      <c r="AY32" s="600"/>
      <c r="AZ32" s="600"/>
      <c r="BA32" s="600"/>
      <c r="BB32" s="600"/>
      <c r="BC32" s="600"/>
      <c r="BD32" s="600"/>
      <c r="BE32" s="600"/>
      <c r="BF32" s="601"/>
      <c r="BG32" s="681">
        <v>97.8</v>
      </c>
      <c r="BH32" s="603"/>
      <c r="BI32" s="603"/>
      <c r="BJ32" s="603"/>
      <c r="BK32" s="603"/>
      <c r="BL32" s="603"/>
      <c r="BM32" s="666">
        <v>91</v>
      </c>
      <c r="BN32" s="603"/>
      <c r="BO32" s="603"/>
      <c r="BP32" s="603"/>
      <c r="BQ32" s="660"/>
      <c r="BR32" s="681">
        <v>96.9</v>
      </c>
      <c r="BS32" s="603"/>
      <c r="BT32" s="603"/>
      <c r="BU32" s="603"/>
      <c r="BV32" s="603"/>
      <c r="BW32" s="603"/>
      <c r="BX32" s="666">
        <v>88.9</v>
      </c>
      <c r="BY32" s="603"/>
      <c r="BZ32" s="603"/>
      <c r="CA32" s="603"/>
      <c r="CB32" s="660"/>
      <c r="CD32" s="692"/>
      <c r="CE32" s="693"/>
      <c r="CF32" s="655" t="s">
        <v>296</v>
      </c>
      <c r="CG32" s="652"/>
      <c r="CH32" s="652"/>
      <c r="CI32" s="652"/>
      <c r="CJ32" s="652"/>
      <c r="CK32" s="652"/>
      <c r="CL32" s="652"/>
      <c r="CM32" s="652"/>
      <c r="CN32" s="652"/>
      <c r="CO32" s="652"/>
      <c r="CP32" s="652"/>
      <c r="CQ32" s="653"/>
      <c r="CR32" s="618" t="s">
        <v>107</v>
      </c>
      <c r="CS32" s="619"/>
      <c r="CT32" s="619"/>
      <c r="CU32" s="619"/>
      <c r="CV32" s="619"/>
      <c r="CW32" s="619"/>
      <c r="CX32" s="619"/>
      <c r="CY32" s="620"/>
      <c r="CZ32" s="621" t="s">
        <v>107</v>
      </c>
      <c r="DA32" s="639"/>
      <c r="DB32" s="639"/>
      <c r="DC32" s="640"/>
      <c r="DD32" s="624" t="s">
        <v>107</v>
      </c>
      <c r="DE32" s="619"/>
      <c r="DF32" s="619"/>
      <c r="DG32" s="619"/>
      <c r="DH32" s="619"/>
      <c r="DI32" s="619"/>
      <c r="DJ32" s="619"/>
      <c r="DK32" s="620"/>
      <c r="DL32" s="624" t="s">
        <v>107</v>
      </c>
      <c r="DM32" s="619"/>
      <c r="DN32" s="619"/>
      <c r="DO32" s="619"/>
      <c r="DP32" s="619"/>
      <c r="DQ32" s="619"/>
      <c r="DR32" s="619"/>
      <c r="DS32" s="619"/>
      <c r="DT32" s="619"/>
      <c r="DU32" s="619"/>
      <c r="DV32" s="620"/>
      <c r="DW32" s="641" t="s">
        <v>107</v>
      </c>
      <c r="DX32" s="642"/>
      <c r="DY32" s="642"/>
      <c r="DZ32" s="642"/>
      <c r="EA32" s="642"/>
      <c r="EB32" s="642"/>
      <c r="EC32" s="643"/>
    </row>
    <row r="33" spans="2:133" ht="11.25" customHeight="1" x14ac:dyDescent="0.15">
      <c r="B33" s="615" t="s">
        <v>297</v>
      </c>
      <c r="C33" s="616"/>
      <c r="D33" s="616"/>
      <c r="E33" s="616"/>
      <c r="F33" s="616"/>
      <c r="G33" s="616"/>
      <c r="H33" s="616"/>
      <c r="I33" s="616"/>
      <c r="J33" s="616"/>
      <c r="K33" s="616"/>
      <c r="L33" s="616"/>
      <c r="M33" s="616"/>
      <c r="N33" s="616"/>
      <c r="O33" s="616"/>
      <c r="P33" s="616"/>
      <c r="Q33" s="617"/>
      <c r="R33" s="618">
        <v>591900</v>
      </c>
      <c r="S33" s="619"/>
      <c r="T33" s="619"/>
      <c r="U33" s="619"/>
      <c r="V33" s="619"/>
      <c r="W33" s="619"/>
      <c r="X33" s="619"/>
      <c r="Y33" s="620"/>
      <c r="Z33" s="671">
        <v>11.2</v>
      </c>
      <c r="AA33" s="671"/>
      <c r="AB33" s="671"/>
      <c r="AC33" s="671"/>
      <c r="AD33" s="672" t="s">
        <v>107</v>
      </c>
      <c r="AE33" s="672"/>
      <c r="AF33" s="672"/>
      <c r="AG33" s="672"/>
      <c r="AH33" s="672"/>
      <c r="AI33" s="672"/>
      <c r="AJ33" s="672"/>
      <c r="AK33" s="672"/>
      <c r="AL33" s="641" t="s">
        <v>107</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298</v>
      </c>
      <c r="CE33" s="652"/>
      <c r="CF33" s="652"/>
      <c r="CG33" s="652"/>
      <c r="CH33" s="652"/>
      <c r="CI33" s="652"/>
      <c r="CJ33" s="652"/>
      <c r="CK33" s="652"/>
      <c r="CL33" s="652"/>
      <c r="CM33" s="652"/>
      <c r="CN33" s="652"/>
      <c r="CO33" s="652"/>
      <c r="CP33" s="652"/>
      <c r="CQ33" s="653"/>
      <c r="CR33" s="618">
        <v>2192966</v>
      </c>
      <c r="CS33" s="637"/>
      <c r="CT33" s="637"/>
      <c r="CU33" s="637"/>
      <c r="CV33" s="637"/>
      <c r="CW33" s="637"/>
      <c r="CX33" s="637"/>
      <c r="CY33" s="638"/>
      <c r="CZ33" s="621">
        <v>44.9</v>
      </c>
      <c r="DA33" s="639"/>
      <c r="DB33" s="639"/>
      <c r="DC33" s="640"/>
      <c r="DD33" s="624">
        <v>1930791</v>
      </c>
      <c r="DE33" s="637"/>
      <c r="DF33" s="637"/>
      <c r="DG33" s="637"/>
      <c r="DH33" s="637"/>
      <c r="DI33" s="637"/>
      <c r="DJ33" s="637"/>
      <c r="DK33" s="638"/>
      <c r="DL33" s="624">
        <v>1391722</v>
      </c>
      <c r="DM33" s="637"/>
      <c r="DN33" s="637"/>
      <c r="DO33" s="637"/>
      <c r="DP33" s="637"/>
      <c r="DQ33" s="637"/>
      <c r="DR33" s="637"/>
      <c r="DS33" s="637"/>
      <c r="DT33" s="637"/>
      <c r="DU33" s="637"/>
      <c r="DV33" s="638"/>
      <c r="DW33" s="641">
        <v>43.6</v>
      </c>
      <c r="DX33" s="642"/>
      <c r="DY33" s="642"/>
      <c r="DZ33" s="642"/>
      <c r="EA33" s="642"/>
      <c r="EB33" s="642"/>
      <c r="EC33" s="643"/>
    </row>
    <row r="34" spans="2:133" ht="11.25" customHeight="1" x14ac:dyDescent="0.15">
      <c r="B34" s="615" t="s">
        <v>299</v>
      </c>
      <c r="C34" s="616"/>
      <c r="D34" s="616"/>
      <c r="E34" s="616"/>
      <c r="F34" s="616"/>
      <c r="G34" s="616"/>
      <c r="H34" s="616"/>
      <c r="I34" s="616"/>
      <c r="J34" s="616"/>
      <c r="K34" s="616"/>
      <c r="L34" s="616"/>
      <c r="M34" s="616"/>
      <c r="N34" s="616"/>
      <c r="O34" s="616"/>
      <c r="P34" s="616"/>
      <c r="Q34" s="617"/>
      <c r="R34" s="618" t="s">
        <v>107</v>
      </c>
      <c r="S34" s="619"/>
      <c r="T34" s="619"/>
      <c r="U34" s="619"/>
      <c r="V34" s="619"/>
      <c r="W34" s="619"/>
      <c r="X34" s="619"/>
      <c r="Y34" s="620"/>
      <c r="Z34" s="671" t="s">
        <v>107</v>
      </c>
      <c r="AA34" s="671"/>
      <c r="AB34" s="671"/>
      <c r="AC34" s="671"/>
      <c r="AD34" s="672" t="s">
        <v>107</v>
      </c>
      <c r="AE34" s="672"/>
      <c r="AF34" s="672"/>
      <c r="AG34" s="672"/>
      <c r="AH34" s="672"/>
      <c r="AI34" s="672"/>
      <c r="AJ34" s="672"/>
      <c r="AK34" s="672"/>
      <c r="AL34" s="641" t="s">
        <v>107</v>
      </c>
      <c r="AM34" s="673"/>
      <c r="AN34" s="673"/>
      <c r="AO34" s="674"/>
      <c r="AP34" s="186"/>
      <c r="AQ34" s="678" t="s">
        <v>300</v>
      </c>
      <c r="AR34" s="679"/>
      <c r="AS34" s="679"/>
      <c r="AT34" s="679"/>
      <c r="AU34" s="679"/>
      <c r="AV34" s="679"/>
      <c r="AW34" s="679"/>
      <c r="AX34" s="679"/>
      <c r="AY34" s="679"/>
      <c r="AZ34" s="679"/>
      <c r="BA34" s="679"/>
      <c r="BB34" s="679"/>
      <c r="BC34" s="679"/>
      <c r="BD34" s="679"/>
      <c r="BE34" s="679"/>
      <c r="BF34" s="680"/>
      <c r="BG34" s="678" t="s">
        <v>301</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302</v>
      </c>
      <c r="CE34" s="652"/>
      <c r="CF34" s="652"/>
      <c r="CG34" s="652"/>
      <c r="CH34" s="652"/>
      <c r="CI34" s="652"/>
      <c r="CJ34" s="652"/>
      <c r="CK34" s="652"/>
      <c r="CL34" s="652"/>
      <c r="CM34" s="652"/>
      <c r="CN34" s="652"/>
      <c r="CO34" s="652"/>
      <c r="CP34" s="652"/>
      <c r="CQ34" s="653"/>
      <c r="CR34" s="618">
        <v>522266</v>
      </c>
      <c r="CS34" s="619"/>
      <c r="CT34" s="619"/>
      <c r="CU34" s="619"/>
      <c r="CV34" s="619"/>
      <c r="CW34" s="619"/>
      <c r="CX34" s="619"/>
      <c r="CY34" s="620"/>
      <c r="CZ34" s="621">
        <v>10.7</v>
      </c>
      <c r="DA34" s="639"/>
      <c r="DB34" s="639"/>
      <c r="DC34" s="640"/>
      <c r="DD34" s="624">
        <v>419225</v>
      </c>
      <c r="DE34" s="619"/>
      <c r="DF34" s="619"/>
      <c r="DG34" s="619"/>
      <c r="DH34" s="619"/>
      <c r="DI34" s="619"/>
      <c r="DJ34" s="619"/>
      <c r="DK34" s="620"/>
      <c r="DL34" s="624">
        <v>390565</v>
      </c>
      <c r="DM34" s="619"/>
      <c r="DN34" s="619"/>
      <c r="DO34" s="619"/>
      <c r="DP34" s="619"/>
      <c r="DQ34" s="619"/>
      <c r="DR34" s="619"/>
      <c r="DS34" s="619"/>
      <c r="DT34" s="619"/>
      <c r="DU34" s="619"/>
      <c r="DV34" s="620"/>
      <c r="DW34" s="641">
        <v>12.2</v>
      </c>
      <c r="DX34" s="642"/>
      <c r="DY34" s="642"/>
      <c r="DZ34" s="642"/>
      <c r="EA34" s="642"/>
      <c r="EB34" s="642"/>
      <c r="EC34" s="643"/>
    </row>
    <row r="35" spans="2:133" ht="11.25" customHeight="1" x14ac:dyDescent="0.15">
      <c r="B35" s="615" t="s">
        <v>303</v>
      </c>
      <c r="C35" s="616"/>
      <c r="D35" s="616"/>
      <c r="E35" s="616"/>
      <c r="F35" s="616"/>
      <c r="G35" s="616"/>
      <c r="H35" s="616"/>
      <c r="I35" s="616"/>
      <c r="J35" s="616"/>
      <c r="K35" s="616"/>
      <c r="L35" s="616"/>
      <c r="M35" s="616"/>
      <c r="N35" s="616"/>
      <c r="O35" s="616"/>
      <c r="P35" s="616"/>
      <c r="Q35" s="617"/>
      <c r="R35" s="618">
        <v>183300</v>
      </c>
      <c r="S35" s="619"/>
      <c r="T35" s="619"/>
      <c r="U35" s="619"/>
      <c r="V35" s="619"/>
      <c r="W35" s="619"/>
      <c r="X35" s="619"/>
      <c r="Y35" s="620"/>
      <c r="Z35" s="671">
        <v>3.5</v>
      </c>
      <c r="AA35" s="671"/>
      <c r="AB35" s="671"/>
      <c r="AC35" s="671"/>
      <c r="AD35" s="672" t="s">
        <v>107</v>
      </c>
      <c r="AE35" s="672"/>
      <c r="AF35" s="672"/>
      <c r="AG35" s="672"/>
      <c r="AH35" s="672"/>
      <c r="AI35" s="672"/>
      <c r="AJ35" s="672"/>
      <c r="AK35" s="672"/>
      <c r="AL35" s="641" t="s">
        <v>107</v>
      </c>
      <c r="AM35" s="673"/>
      <c r="AN35" s="673"/>
      <c r="AO35" s="674"/>
      <c r="AP35" s="186"/>
      <c r="AQ35" s="675" t="s">
        <v>304</v>
      </c>
      <c r="AR35" s="676"/>
      <c r="AS35" s="676"/>
      <c r="AT35" s="676"/>
      <c r="AU35" s="676"/>
      <c r="AV35" s="676"/>
      <c r="AW35" s="676"/>
      <c r="AX35" s="676"/>
      <c r="AY35" s="677"/>
      <c r="AZ35" s="668">
        <v>652810</v>
      </c>
      <c r="BA35" s="669"/>
      <c r="BB35" s="669"/>
      <c r="BC35" s="669"/>
      <c r="BD35" s="669"/>
      <c r="BE35" s="669"/>
      <c r="BF35" s="670"/>
      <c r="BG35" s="675" t="s">
        <v>305</v>
      </c>
      <c r="BH35" s="676"/>
      <c r="BI35" s="676"/>
      <c r="BJ35" s="676"/>
      <c r="BK35" s="676"/>
      <c r="BL35" s="676"/>
      <c r="BM35" s="676"/>
      <c r="BN35" s="676"/>
      <c r="BO35" s="676"/>
      <c r="BP35" s="676"/>
      <c r="BQ35" s="676"/>
      <c r="BR35" s="676"/>
      <c r="BS35" s="676"/>
      <c r="BT35" s="676"/>
      <c r="BU35" s="677"/>
      <c r="BV35" s="668">
        <v>69309</v>
      </c>
      <c r="BW35" s="669"/>
      <c r="BX35" s="669"/>
      <c r="BY35" s="669"/>
      <c r="BZ35" s="669"/>
      <c r="CA35" s="669"/>
      <c r="CB35" s="670"/>
      <c r="CD35" s="655" t="s">
        <v>306</v>
      </c>
      <c r="CE35" s="652"/>
      <c r="CF35" s="652"/>
      <c r="CG35" s="652"/>
      <c r="CH35" s="652"/>
      <c r="CI35" s="652"/>
      <c r="CJ35" s="652"/>
      <c r="CK35" s="652"/>
      <c r="CL35" s="652"/>
      <c r="CM35" s="652"/>
      <c r="CN35" s="652"/>
      <c r="CO35" s="652"/>
      <c r="CP35" s="652"/>
      <c r="CQ35" s="653"/>
      <c r="CR35" s="618">
        <v>26858</v>
      </c>
      <c r="CS35" s="637"/>
      <c r="CT35" s="637"/>
      <c r="CU35" s="637"/>
      <c r="CV35" s="637"/>
      <c r="CW35" s="637"/>
      <c r="CX35" s="637"/>
      <c r="CY35" s="638"/>
      <c r="CZ35" s="621">
        <v>0.6</v>
      </c>
      <c r="DA35" s="639"/>
      <c r="DB35" s="639"/>
      <c r="DC35" s="640"/>
      <c r="DD35" s="624">
        <v>26426</v>
      </c>
      <c r="DE35" s="637"/>
      <c r="DF35" s="637"/>
      <c r="DG35" s="637"/>
      <c r="DH35" s="637"/>
      <c r="DI35" s="637"/>
      <c r="DJ35" s="637"/>
      <c r="DK35" s="638"/>
      <c r="DL35" s="624">
        <v>26426</v>
      </c>
      <c r="DM35" s="637"/>
      <c r="DN35" s="637"/>
      <c r="DO35" s="637"/>
      <c r="DP35" s="637"/>
      <c r="DQ35" s="637"/>
      <c r="DR35" s="637"/>
      <c r="DS35" s="637"/>
      <c r="DT35" s="637"/>
      <c r="DU35" s="637"/>
      <c r="DV35" s="638"/>
      <c r="DW35" s="641">
        <v>0.8</v>
      </c>
      <c r="DX35" s="642"/>
      <c r="DY35" s="642"/>
      <c r="DZ35" s="642"/>
      <c r="EA35" s="642"/>
      <c r="EB35" s="642"/>
      <c r="EC35" s="643"/>
    </row>
    <row r="36" spans="2:133" ht="11.25" customHeight="1" x14ac:dyDescent="0.15">
      <c r="B36" s="599" t="s">
        <v>307</v>
      </c>
      <c r="C36" s="600"/>
      <c r="D36" s="600"/>
      <c r="E36" s="600"/>
      <c r="F36" s="600"/>
      <c r="G36" s="600"/>
      <c r="H36" s="600"/>
      <c r="I36" s="600"/>
      <c r="J36" s="600"/>
      <c r="K36" s="600"/>
      <c r="L36" s="600"/>
      <c r="M36" s="600"/>
      <c r="N36" s="600"/>
      <c r="O36" s="600"/>
      <c r="P36" s="600"/>
      <c r="Q36" s="601"/>
      <c r="R36" s="602">
        <v>5292139</v>
      </c>
      <c r="S36" s="659"/>
      <c r="T36" s="659"/>
      <c r="U36" s="659"/>
      <c r="V36" s="659"/>
      <c r="W36" s="659"/>
      <c r="X36" s="659"/>
      <c r="Y36" s="662"/>
      <c r="Z36" s="663">
        <v>100</v>
      </c>
      <c r="AA36" s="663"/>
      <c r="AB36" s="663"/>
      <c r="AC36" s="663"/>
      <c r="AD36" s="664">
        <v>3009670</v>
      </c>
      <c r="AE36" s="664"/>
      <c r="AF36" s="664"/>
      <c r="AG36" s="664"/>
      <c r="AH36" s="664"/>
      <c r="AI36" s="664"/>
      <c r="AJ36" s="664"/>
      <c r="AK36" s="664"/>
      <c r="AL36" s="665">
        <v>100</v>
      </c>
      <c r="AM36" s="666"/>
      <c r="AN36" s="666"/>
      <c r="AO36" s="667"/>
      <c r="AQ36" s="644" t="s">
        <v>308</v>
      </c>
      <c r="AR36" s="645"/>
      <c r="AS36" s="645"/>
      <c r="AT36" s="645"/>
      <c r="AU36" s="645"/>
      <c r="AV36" s="645"/>
      <c r="AW36" s="645"/>
      <c r="AX36" s="645"/>
      <c r="AY36" s="646"/>
      <c r="AZ36" s="618">
        <v>216788</v>
      </c>
      <c r="BA36" s="619"/>
      <c r="BB36" s="619"/>
      <c r="BC36" s="619"/>
      <c r="BD36" s="637"/>
      <c r="BE36" s="637"/>
      <c r="BF36" s="647"/>
      <c r="BG36" s="655" t="s">
        <v>309</v>
      </c>
      <c r="BH36" s="652"/>
      <c r="BI36" s="652"/>
      <c r="BJ36" s="652"/>
      <c r="BK36" s="652"/>
      <c r="BL36" s="652"/>
      <c r="BM36" s="652"/>
      <c r="BN36" s="652"/>
      <c r="BO36" s="652"/>
      <c r="BP36" s="652"/>
      <c r="BQ36" s="652"/>
      <c r="BR36" s="652"/>
      <c r="BS36" s="652"/>
      <c r="BT36" s="652"/>
      <c r="BU36" s="653"/>
      <c r="BV36" s="618">
        <v>58034</v>
      </c>
      <c r="BW36" s="619"/>
      <c r="BX36" s="619"/>
      <c r="BY36" s="619"/>
      <c r="BZ36" s="619"/>
      <c r="CA36" s="619"/>
      <c r="CB36" s="654"/>
      <c r="CD36" s="655" t="s">
        <v>310</v>
      </c>
      <c r="CE36" s="652"/>
      <c r="CF36" s="652"/>
      <c r="CG36" s="652"/>
      <c r="CH36" s="652"/>
      <c r="CI36" s="652"/>
      <c r="CJ36" s="652"/>
      <c r="CK36" s="652"/>
      <c r="CL36" s="652"/>
      <c r="CM36" s="652"/>
      <c r="CN36" s="652"/>
      <c r="CO36" s="652"/>
      <c r="CP36" s="652"/>
      <c r="CQ36" s="653"/>
      <c r="CR36" s="618">
        <v>854691</v>
      </c>
      <c r="CS36" s="619"/>
      <c r="CT36" s="619"/>
      <c r="CU36" s="619"/>
      <c r="CV36" s="619"/>
      <c r="CW36" s="619"/>
      <c r="CX36" s="619"/>
      <c r="CY36" s="620"/>
      <c r="CZ36" s="621">
        <v>17.5</v>
      </c>
      <c r="DA36" s="639"/>
      <c r="DB36" s="639"/>
      <c r="DC36" s="640"/>
      <c r="DD36" s="624">
        <v>774612</v>
      </c>
      <c r="DE36" s="619"/>
      <c r="DF36" s="619"/>
      <c r="DG36" s="619"/>
      <c r="DH36" s="619"/>
      <c r="DI36" s="619"/>
      <c r="DJ36" s="619"/>
      <c r="DK36" s="620"/>
      <c r="DL36" s="624">
        <v>429868</v>
      </c>
      <c r="DM36" s="619"/>
      <c r="DN36" s="619"/>
      <c r="DO36" s="619"/>
      <c r="DP36" s="619"/>
      <c r="DQ36" s="619"/>
      <c r="DR36" s="619"/>
      <c r="DS36" s="619"/>
      <c r="DT36" s="619"/>
      <c r="DU36" s="619"/>
      <c r="DV36" s="620"/>
      <c r="DW36" s="641">
        <v>13.5</v>
      </c>
      <c r="DX36" s="642"/>
      <c r="DY36" s="642"/>
      <c r="DZ36" s="642"/>
      <c r="EA36" s="642"/>
      <c r="EB36" s="642"/>
      <c r="EC36" s="643"/>
    </row>
    <row r="37" spans="2:133" ht="11.25" customHeight="1" x14ac:dyDescent="0.15">
      <c r="AQ37" s="644" t="s">
        <v>311</v>
      </c>
      <c r="AR37" s="645"/>
      <c r="AS37" s="645"/>
      <c r="AT37" s="645"/>
      <c r="AU37" s="645"/>
      <c r="AV37" s="645"/>
      <c r="AW37" s="645"/>
      <c r="AX37" s="645"/>
      <c r="AY37" s="646"/>
      <c r="AZ37" s="618">
        <v>25266</v>
      </c>
      <c r="BA37" s="619"/>
      <c r="BB37" s="619"/>
      <c r="BC37" s="619"/>
      <c r="BD37" s="637"/>
      <c r="BE37" s="637"/>
      <c r="BF37" s="647"/>
      <c r="BG37" s="655" t="s">
        <v>312</v>
      </c>
      <c r="BH37" s="652"/>
      <c r="BI37" s="652"/>
      <c r="BJ37" s="652"/>
      <c r="BK37" s="652"/>
      <c r="BL37" s="652"/>
      <c r="BM37" s="652"/>
      <c r="BN37" s="652"/>
      <c r="BO37" s="652"/>
      <c r="BP37" s="652"/>
      <c r="BQ37" s="652"/>
      <c r="BR37" s="652"/>
      <c r="BS37" s="652"/>
      <c r="BT37" s="652"/>
      <c r="BU37" s="653"/>
      <c r="BV37" s="618">
        <v>1640</v>
      </c>
      <c r="BW37" s="619"/>
      <c r="BX37" s="619"/>
      <c r="BY37" s="619"/>
      <c r="BZ37" s="619"/>
      <c r="CA37" s="619"/>
      <c r="CB37" s="654"/>
      <c r="CD37" s="655" t="s">
        <v>313</v>
      </c>
      <c r="CE37" s="652"/>
      <c r="CF37" s="652"/>
      <c r="CG37" s="652"/>
      <c r="CH37" s="652"/>
      <c r="CI37" s="652"/>
      <c r="CJ37" s="652"/>
      <c r="CK37" s="652"/>
      <c r="CL37" s="652"/>
      <c r="CM37" s="652"/>
      <c r="CN37" s="652"/>
      <c r="CO37" s="652"/>
      <c r="CP37" s="652"/>
      <c r="CQ37" s="653"/>
      <c r="CR37" s="618">
        <v>433723</v>
      </c>
      <c r="CS37" s="637"/>
      <c r="CT37" s="637"/>
      <c r="CU37" s="637"/>
      <c r="CV37" s="637"/>
      <c r="CW37" s="637"/>
      <c r="CX37" s="637"/>
      <c r="CY37" s="638"/>
      <c r="CZ37" s="621">
        <v>8.9</v>
      </c>
      <c r="DA37" s="639"/>
      <c r="DB37" s="639"/>
      <c r="DC37" s="640"/>
      <c r="DD37" s="624">
        <v>418878</v>
      </c>
      <c r="DE37" s="637"/>
      <c r="DF37" s="637"/>
      <c r="DG37" s="637"/>
      <c r="DH37" s="637"/>
      <c r="DI37" s="637"/>
      <c r="DJ37" s="637"/>
      <c r="DK37" s="638"/>
      <c r="DL37" s="624">
        <v>262762</v>
      </c>
      <c r="DM37" s="637"/>
      <c r="DN37" s="637"/>
      <c r="DO37" s="637"/>
      <c r="DP37" s="637"/>
      <c r="DQ37" s="637"/>
      <c r="DR37" s="637"/>
      <c r="DS37" s="637"/>
      <c r="DT37" s="637"/>
      <c r="DU37" s="637"/>
      <c r="DV37" s="638"/>
      <c r="DW37" s="641">
        <v>8.1999999999999993</v>
      </c>
      <c r="DX37" s="642"/>
      <c r="DY37" s="642"/>
      <c r="DZ37" s="642"/>
      <c r="EA37" s="642"/>
      <c r="EB37" s="642"/>
      <c r="EC37" s="643"/>
    </row>
    <row r="38" spans="2:133" ht="11.25" customHeight="1" x14ac:dyDescent="0.15">
      <c r="AQ38" s="644" t="s">
        <v>314</v>
      </c>
      <c r="AR38" s="645"/>
      <c r="AS38" s="645"/>
      <c r="AT38" s="645"/>
      <c r="AU38" s="645"/>
      <c r="AV38" s="645"/>
      <c r="AW38" s="645"/>
      <c r="AX38" s="645"/>
      <c r="AY38" s="646"/>
      <c r="AZ38" s="618" t="s">
        <v>107</v>
      </c>
      <c r="BA38" s="619"/>
      <c r="BB38" s="619"/>
      <c r="BC38" s="619"/>
      <c r="BD38" s="637"/>
      <c r="BE38" s="637"/>
      <c r="BF38" s="647"/>
      <c r="BG38" s="655" t="s">
        <v>315</v>
      </c>
      <c r="BH38" s="652"/>
      <c r="BI38" s="652"/>
      <c r="BJ38" s="652"/>
      <c r="BK38" s="652"/>
      <c r="BL38" s="652"/>
      <c r="BM38" s="652"/>
      <c r="BN38" s="652"/>
      <c r="BO38" s="652"/>
      <c r="BP38" s="652"/>
      <c r="BQ38" s="652"/>
      <c r="BR38" s="652"/>
      <c r="BS38" s="652"/>
      <c r="BT38" s="652"/>
      <c r="BU38" s="653"/>
      <c r="BV38" s="618">
        <v>3000</v>
      </c>
      <c r="BW38" s="619"/>
      <c r="BX38" s="619"/>
      <c r="BY38" s="619"/>
      <c r="BZ38" s="619"/>
      <c r="CA38" s="619"/>
      <c r="CB38" s="654"/>
      <c r="CD38" s="655" t="s">
        <v>316</v>
      </c>
      <c r="CE38" s="652"/>
      <c r="CF38" s="652"/>
      <c r="CG38" s="652"/>
      <c r="CH38" s="652"/>
      <c r="CI38" s="652"/>
      <c r="CJ38" s="652"/>
      <c r="CK38" s="652"/>
      <c r="CL38" s="652"/>
      <c r="CM38" s="652"/>
      <c r="CN38" s="652"/>
      <c r="CO38" s="652"/>
      <c r="CP38" s="652"/>
      <c r="CQ38" s="653"/>
      <c r="CR38" s="618">
        <v>627544</v>
      </c>
      <c r="CS38" s="619"/>
      <c r="CT38" s="619"/>
      <c r="CU38" s="619"/>
      <c r="CV38" s="619"/>
      <c r="CW38" s="619"/>
      <c r="CX38" s="619"/>
      <c r="CY38" s="620"/>
      <c r="CZ38" s="621">
        <v>12.9</v>
      </c>
      <c r="DA38" s="639"/>
      <c r="DB38" s="639"/>
      <c r="DC38" s="640"/>
      <c r="DD38" s="624">
        <v>552694</v>
      </c>
      <c r="DE38" s="619"/>
      <c r="DF38" s="619"/>
      <c r="DG38" s="619"/>
      <c r="DH38" s="619"/>
      <c r="DI38" s="619"/>
      <c r="DJ38" s="619"/>
      <c r="DK38" s="620"/>
      <c r="DL38" s="624">
        <v>544297</v>
      </c>
      <c r="DM38" s="619"/>
      <c r="DN38" s="619"/>
      <c r="DO38" s="619"/>
      <c r="DP38" s="619"/>
      <c r="DQ38" s="619"/>
      <c r="DR38" s="619"/>
      <c r="DS38" s="619"/>
      <c r="DT38" s="619"/>
      <c r="DU38" s="619"/>
      <c r="DV38" s="620"/>
      <c r="DW38" s="641">
        <v>17</v>
      </c>
      <c r="DX38" s="642"/>
      <c r="DY38" s="642"/>
      <c r="DZ38" s="642"/>
      <c r="EA38" s="642"/>
      <c r="EB38" s="642"/>
      <c r="EC38" s="643"/>
    </row>
    <row r="39" spans="2:133" ht="11.25" customHeight="1" x14ac:dyDescent="0.15">
      <c r="AQ39" s="644" t="s">
        <v>317</v>
      </c>
      <c r="AR39" s="645"/>
      <c r="AS39" s="645"/>
      <c r="AT39" s="645"/>
      <c r="AU39" s="645"/>
      <c r="AV39" s="645"/>
      <c r="AW39" s="645"/>
      <c r="AX39" s="645"/>
      <c r="AY39" s="646"/>
      <c r="AZ39" s="618" t="s">
        <v>107</v>
      </c>
      <c r="BA39" s="619"/>
      <c r="BB39" s="619"/>
      <c r="BC39" s="619"/>
      <c r="BD39" s="637"/>
      <c r="BE39" s="637"/>
      <c r="BF39" s="647"/>
      <c r="BG39" s="648" t="s">
        <v>318</v>
      </c>
      <c r="BH39" s="649"/>
      <c r="BI39" s="649"/>
      <c r="BJ39" s="649"/>
      <c r="BK39" s="649"/>
      <c r="BL39" s="187"/>
      <c r="BM39" s="652" t="s">
        <v>319</v>
      </c>
      <c r="BN39" s="652"/>
      <c r="BO39" s="652"/>
      <c r="BP39" s="652"/>
      <c r="BQ39" s="652"/>
      <c r="BR39" s="652"/>
      <c r="BS39" s="652"/>
      <c r="BT39" s="652"/>
      <c r="BU39" s="653"/>
      <c r="BV39" s="618">
        <v>111</v>
      </c>
      <c r="BW39" s="619"/>
      <c r="BX39" s="619"/>
      <c r="BY39" s="619"/>
      <c r="BZ39" s="619"/>
      <c r="CA39" s="619"/>
      <c r="CB39" s="654"/>
      <c r="CD39" s="655" t="s">
        <v>320</v>
      </c>
      <c r="CE39" s="652"/>
      <c r="CF39" s="652"/>
      <c r="CG39" s="652"/>
      <c r="CH39" s="652"/>
      <c r="CI39" s="652"/>
      <c r="CJ39" s="652"/>
      <c r="CK39" s="652"/>
      <c r="CL39" s="652"/>
      <c r="CM39" s="652"/>
      <c r="CN39" s="652"/>
      <c r="CO39" s="652"/>
      <c r="CP39" s="652"/>
      <c r="CQ39" s="653"/>
      <c r="CR39" s="618">
        <v>156981</v>
      </c>
      <c r="CS39" s="637"/>
      <c r="CT39" s="637"/>
      <c r="CU39" s="637"/>
      <c r="CV39" s="637"/>
      <c r="CW39" s="637"/>
      <c r="CX39" s="637"/>
      <c r="CY39" s="638"/>
      <c r="CZ39" s="621">
        <v>3.2</v>
      </c>
      <c r="DA39" s="639"/>
      <c r="DB39" s="639"/>
      <c r="DC39" s="640"/>
      <c r="DD39" s="624">
        <v>156668</v>
      </c>
      <c r="DE39" s="637"/>
      <c r="DF39" s="637"/>
      <c r="DG39" s="637"/>
      <c r="DH39" s="637"/>
      <c r="DI39" s="637"/>
      <c r="DJ39" s="637"/>
      <c r="DK39" s="638"/>
      <c r="DL39" s="624" t="s">
        <v>107</v>
      </c>
      <c r="DM39" s="637"/>
      <c r="DN39" s="637"/>
      <c r="DO39" s="637"/>
      <c r="DP39" s="637"/>
      <c r="DQ39" s="637"/>
      <c r="DR39" s="637"/>
      <c r="DS39" s="637"/>
      <c r="DT39" s="637"/>
      <c r="DU39" s="637"/>
      <c r="DV39" s="638"/>
      <c r="DW39" s="641" t="s">
        <v>107</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321</v>
      </c>
      <c r="AR40" s="645"/>
      <c r="AS40" s="645"/>
      <c r="AT40" s="645"/>
      <c r="AU40" s="645"/>
      <c r="AV40" s="645"/>
      <c r="AW40" s="645"/>
      <c r="AX40" s="645"/>
      <c r="AY40" s="646"/>
      <c r="AZ40" s="618">
        <v>101518</v>
      </c>
      <c r="BA40" s="619"/>
      <c r="BB40" s="619"/>
      <c r="BC40" s="619"/>
      <c r="BD40" s="637"/>
      <c r="BE40" s="637"/>
      <c r="BF40" s="647"/>
      <c r="BG40" s="648"/>
      <c r="BH40" s="649"/>
      <c r="BI40" s="649"/>
      <c r="BJ40" s="649"/>
      <c r="BK40" s="649"/>
      <c r="BL40" s="187"/>
      <c r="BM40" s="652" t="s">
        <v>322</v>
      </c>
      <c r="BN40" s="652"/>
      <c r="BO40" s="652"/>
      <c r="BP40" s="652"/>
      <c r="BQ40" s="652"/>
      <c r="BR40" s="652"/>
      <c r="BS40" s="652"/>
      <c r="BT40" s="652"/>
      <c r="BU40" s="653"/>
      <c r="BV40" s="618">
        <v>111</v>
      </c>
      <c r="BW40" s="619"/>
      <c r="BX40" s="619"/>
      <c r="BY40" s="619"/>
      <c r="BZ40" s="619"/>
      <c r="CA40" s="619"/>
      <c r="CB40" s="654"/>
      <c r="CD40" s="655" t="s">
        <v>323</v>
      </c>
      <c r="CE40" s="652"/>
      <c r="CF40" s="652"/>
      <c r="CG40" s="652"/>
      <c r="CH40" s="652"/>
      <c r="CI40" s="652"/>
      <c r="CJ40" s="652"/>
      <c r="CK40" s="652"/>
      <c r="CL40" s="652"/>
      <c r="CM40" s="652"/>
      <c r="CN40" s="652"/>
      <c r="CO40" s="652"/>
      <c r="CP40" s="652"/>
      <c r="CQ40" s="653"/>
      <c r="CR40" s="618">
        <v>4626</v>
      </c>
      <c r="CS40" s="619"/>
      <c r="CT40" s="619"/>
      <c r="CU40" s="619"/>
      <c r="CV40" s="619"/>
      <c r="CW40" s="619"/>
      <c r="CX40" s="619"/>
      <c r="CY40" s="620"/>
      <c r="CZ40" s="621">
        <v>0.1</v>
      </c>
      <c r="DA40" s="639"/>
      <c r="DB40" s="639"/>
      <c r="DC40" s="640"/>
      <c r="DD40" s="624">
        <v>1166</v>
      </c>
      <c r="DE40" s="619"/>
      <c r="DF40" s="619"/>
      <c r="DG40" s="619"/>
      <c r="DH40" s="619"/>
      <c r="DI40" s="619"/>
      <c r="DJ40" s="619"/>
      <c r="DK40" s="620"/>
      <c r="DL40" s="624">
        <v>566</v>
      </c>
      <c r="DM40" s="619"/>
      <c r="DN40" s="619"/>
      <c r="DO40" s="619"/>
      <c r="DP40" s="619"/>
      <c r="DQ40" s="619"/>
      <c r="DR40" s="619"/>
      <c r="DS40" s="619"/>
      <c r="DT40" s="619"/>
      <c r="DU40" s="619"/>
      <c r="DV40" s="620"/>
      <c r="DW40" s="641">
        <v>0</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324</v>
      </c>
      <c r="AR41" s="657"/>
      <c r="AS41" s="657"/>
      <c r="AT41" s="657"/>
      <c r="AU41" s="657"/>
      <c r="AV41" s="657"/>
      <c r="AW41" s="657"/>
      <c r="AX41" s="657"/>
      <c r="AY41" s="658"/>
      <c r="AZ41" s="602">
        <v>309238</v>
      </c>
      <c r="BA41" s="659"/>
      <c r="BB41" s="659"/>
      <c r="BC41" s="659"/>
      <c r="BD41" s="603"/>
      <c r="BE41" s="603"/>
      <c r="BF41" s="660"/>
      <c r="BG41" s="650"/>
      <c r="BH41" s="651"/>
      <c r="BI41" s="651"/>
      <c r="BJ41" s="651"/>
      <c r="BK41" s="651"/>
      <c r="BL41" s="189"/>
      <c r="BM41" s="657" t="s">
        <v>325</v>
      </c>
      <c r="BN41" s="657"/>
      <c r="BO41" s="657"/>
      <c r="BP41" s="657"/>
      <c r="BQ41" s="657"/>
      <c r="BR41" s="657"/>
      <c r="BS41" s="657"/>
      <c r="BT41" s="657"/>
      <c r="BU41" s="658"/>
      <c r="BV41" s="602">
        <v>303</v>
      </c>
      <c r="BW41" s="659"/>
      <c r="BX41" s="659"/>
      <c r="BY41" s="659"/>
      <c r="BZ41" s="659"/>
      <c r="CA41" s="659"/>
      <c r="CB41" s="661"/>
      <c r="CD41" s="655" t="s">
        <v>326</v>
      </c>
      <c r="CE41" s="652"/>
      <c r="CF41" s="652"/>
      <c r="CG41" s="652"/>
      <c r="CH41" s="652"/>
      <c r="CI41" s="652"/>
      <c r="CJ41" s="652"/>
      <c r="CK41" s="652"/>
      <c r="CL41" s="652"/>
      <c r="CM41" s="652"/>
      <c r="CN41" s="652"/>
      <c r="CO41" s="652"/>
      <c r="CP41" s="652"/>
      <c r="CQ41" s="653"/>
      <c r="CR41" s="618" t="s">
        <v>206</v>
      </c>
      <c r="CS41" s="637"/>
      <c r="CT41" s="637"/>
      <c r="CU41" s="637"/>
      <c r="CV41" s="637"/>
      <c r="CW41" s="637"/>
      <c r="CX41" s="637"/>
      <c r="CY41" s="638"/>
      <c r="CZ41" s="621" t="s">
        <v>206</v>
      </c>
      <c r="DA41" s="639"/>
      <c r="DB41" s="639"/>
      <c r="DC41" s="640"/>
      <c r="DD41" s="624" t="s">
        <v>206</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327</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328</v>
      </c>
      <c r="CE42" s="616"/>
      <c r="CF42" s="616"/>
      <c r="CG42" s="616"/>
      <c r="CH42" s="616"/>
      <c r="CI42" s="616"/>
      <c r="CJ42" s="616"/>
      <c r="CK42" s="616"/>
      <c r="CL42" s="616"/>
      <c r="CM42" s="616"/>
      <c r="CN42" s="616"/>
      <c r="CO42" s="616"/>
      <c r="CP42" s="616"/>
      <c r="CQ42" s="617"/>
      <c r="CR42" s="618">
        <v>1102058</v>
      </c>
      <c r="CS42" s="619"/>
      <c r="CT42" s="619"/>
      <c r="CU42" s="619"/>
      <c r="CV42" s="619"/>
      <c r="CW42" s="619"/>
      <c r="CX42" s="619"/>
      <c r="CY42" s="620"/>
      <c r="CZ42" s="621">
        <v>22.6</v>
      </c>
      <c r="DA42" s="622"/>
      <c r="DB42" s="622"/>
      <c r="DC42" s="623"/>
      <c r="DD42" s="624">
        <v>203219</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329</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330</v>
      </c>
      <c r="CE43" s="616"/>
      <c r="CF43" s="616"/>
      <c r="CG43" s="616"/>
      <c r="CH43" s="616"/>
      <c r="CI43" s="616"/>
      <c r="CJ43" s="616"/>
      <c r="CK43" s="616"/>
      <c r="CL43" s="616"/>
      <c r="CM43" s="616"/>
      <c r="CN43" s="616"/>
      <c r="CO43" s="616"/>
      <c r="CP43" s="616"/>
      <c r="CQ43" s="617"/>
      <c r="CR43" s="618" t="s">
        <v>116</v>
      </c>
      <c r="CS43" s="637"/>
      <c r="CT43" s="637"/>
      <c r="CU43" s="637"/>
      <c r="CV43" s="637"/>
      <c r="CW43" s="637"/>
      <c r="CX43" s="637"/>
      <c r="CY43" s="638"/>
      <c r="CZ43" s="621" t="s">
        <v>116</v>
      </c>
      <c r="DA43" s="639"/>
      <c r="DB43" s="639"/>
      <c r="DC43" s="640"/>
      <c r="DD43" s="624" t="s">
        <v>116</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331</v>
      </c>
      <c r="CD44" s="631" t="s">
        <v>284</v>
      </c>
      <c r="CE44" s="632"/>
      <c r="CF44" s="615" t="s">
        <v>332</v>
      </c>
      <c r="CG44" s="616"/>
      <c r="CH44" s="616"/>
      <c r="CI44" s="616"/>
      <c r="CJ44" s="616"/>
      <c r="CK44" s="616"/>
      <c r="CL44" s="616"/>
      <c r="CM44" s="616"/>
      <c r="CN44" s="616"/>
      <c r="CO44" s="616"/>
      <c r="CP44" s="616"/>
      <c r="CQ44" s="617"/>
      <c r="CR44" s="618">
        <v>1102058</v>
      </c>
      <c r="CS44" s="619"/>
      <c r="CT44" s="619"/>
      <c r="CU44" s="619"/>
      <c r="CV44" s="619"/>
      <c r="CW44" s="619"/>
      <c r="CX44" s="619"/>
      <c r="CY44" s="620"/>
      <c r="CZ44" s="621">
        <v>22.6</v>
      </c>
      <c r="DA44" s="622"/>
      <c r="DB44" s="622"/>
      <c r="DC44" s="623"/>
      <c r="DD44" s="624">
        <v>203219</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333</v>
      </c>
      <c r="CG45" s="616"/>
      <c r="CH45" s="616"/>
      <c r="CI45" s="616"/>
      <c r="CJ45" s="616"/>
      <c r="CK45" s="616"/>
      <c r="CL45" s="616"/>
      <c r="CM45" s="616"/>
      <c r="CN45" s="616"/>
      <c r="CO45" s="616"/>
      <c r="CP45" s="616"/>
      <c r="CQ45" s="617"/>
      <c r="CR45" s="618">
        <v>550886</v>
      </c>
      <c r="CS45" s="637"/>
      <c r="CT45" s="637"/>
      <c r="CU45" s="637"/>
      <c r="CV45" s="637"/>
      <c r="CW45" s="637"/>
      <c r="CX45" s="637"/>
      <c r="CY45" s="638"/>
      <c r="CZ45" s="621">
        <v>11.3</v>
      </c>
      <c r="DA45" s="639"/>
      <c r="DB45" s="639"/>
      <c r="DC45" s="640"/>
      <c r="DD45" s="624">
        <v>22404</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334</v>
      </c>
      <c r="CG46" s="616"/>
      <c r="CH46" s="616"/>
      <c r="CI46" s="616"/>
      <c r="CJ46" s="616"/>
      <c r="CK46" s="616"/>
      <c r="CL46" s="616"/>
      <c r="CM46" s="616"/>
      <c r="CN46" s="616"/>
      <c r="CO46" s="616"/>
      <c r="CP46" s="616"/>
      <c r="CQ46" s="617"/>
      <c r="CR46" s="618">
        <v>551172</v>
      </c>
      <c r="CS46" s="619"/>
      <c r="CT46" s="619"/>
      <c r="CU46" s="619"/>
      <c r="CV46" s="619"/>
      <c r="CW46" s="619"/>
      <c r="CX46" s="619"/>
      <c r="CY46" s="620"/>
      <c r="CZ46" s="621">
        <v>11.3</v>
      </c>
      <c r="DA46" s="622"/>
      <c r="DB46" s="622"/>
      <c r="DC46" s="623"/>
      <c r="DD46" s="624">
        <v>180815</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335</v>
      </c>
      <c r="CG47" s="616"/>
      <c r="CH47" s="616"/>
      <c r="CI47" s="616"/>
      <c r="CJ47" s="616"/>
      <c r="CK47" s="616"/>
      <c r="CL47" s="616"/>
      <c r="CM47" s="616"/>
      <c r="CN47" s="616"/>
      <c r="CO47" s="616"/>
      <c r="CP47" s="616"/>
      <c r="CQ47" s="617"/>
      <c r="CR47" s="618" t="s">
        <v>116</v>
      </c>
      <c r="CS47" s="637"/>
      <c r="CT47" s="637"/>
      <c r="CU47" s="637"/>
      <c r="CV47" s="637"/>
      <c r="CW47" s="637"/>
      <c r="CX47" s="637"/>
      <c r="CY47" s="638"/>
      <c r="CZ47" s="621" t="s">
        <v>116</v>
      </c>
      <c r="DA47" s="639"/>
      <c r="DB47" s="639"/>
      <c r="DC47" s="640"/>
      <c r="DD47" s="624" t="s">
        <v>116</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336</v>
      </c>
      <c r="CG48" s="616"/>
      <c r="CH48" s="616"/>
      <c r="CI48" s="616"/>
      <c r="CJ48" s="616"/>
      <c r="CK48" s="616"/>
      <c r="CL48" s="616"/>
      <c r="CM48" s="616"/>
      <c r="CN48" s="616"/>
      <c r="CO48" s="616"/>
      <c r="CP48" s="616"/>
      <c r="CQ48" s="617"/>
      <c r="CR48" s="618" t="s">
        <v>116</v>
      </c>
      <c r="CS48" s="619"/>
      <c r="CT48" s="619"/>
      <c r="CU48" s="619"/>
      <c r="CV48" s="619"/>
      <c r="CW48" s="619"/>
      <c r="CX48" s="619"/>
      <c r="CY48" s="620"/>
      <c r="CZ48" s="621" t="s">
        <v>116</v>
      </c>
      <c r="DA48" s="622"/>
      <c r="DB48" s="622"/>
      <c r="DC48" s="623"/>
      <c r="DD48" s="624" t="s">
        <v>116</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337</v>
      </c>
      <c r="CE49" s="600"/>
      <c r="CF49" s="600"/>
      <c r="CG49" s="600"/>
      <c r="CH49" s="600"/>
      <c r="CI49" s="600"/>
      <c r="CJ49" s="600"/>
      <c r="CK49" s="600"/>
      <c r="CL49" s="600"/>
      <c r="CM49" s="600"/>
      <c r="CN49" s="600"/>
      <c r="CO49" s="600"/>
      <c r="CP49" s="600"/>
      <c r="CQ49" s="601"/>
      <c r="CR49" s="602">
        <v>4880429</v>
      </c>
      <c r="CS49" s="603"/>
      <c r="CT49" s="603"/>
      <c r="CU49" s="603"/>
      <c r="CV49" s="603"/>
      <c r="CW49" s="603"/>
      <c r="CX49" s="603"/>
      <c r="CY49" s="604"/>
      <c r="CZ49" s="605">
        <v>100</v>
      </c>
      <c r="DA49" s="606"/>
      <c r="DB49" s="606"/>
      <c r="DC49" s="607"/>
      <c r="DD49" s="608">
        <v>3414100</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5" zoomScaleNormal="7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338</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6" t="s">
        <v>339</v>
      </c>
      <c r="DK2" s="1137"/>
      <c r="DL2" s="1137"/>
      <c r="DM2" s="1137"/>
      <c r="DN2" s="1137"/>
      <c r="DO2" s="1138"/>
      <c r="DP2" s="200"/>
      <c r="DQ2" s="1136" t="s">
        <v>340</v>
      </c>
      <c r="DR2" s="1137"/>
      <c r="DS2" s="1137"/>
      <c r="DT2" s="1137"/>
      <c r="DU2" s="1137"/>
      <c r="DV2" s="1137"/>
      <c r="DW2" s="1137"/>
      <c r="DX2" s="1137"/>
      <c r="DY2" s="1137"/>
      <c r="DZ2" s="113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89" t="s">
        <v>341</v>
      </c>
      <c r="B4" s="1089"/>
      <c r="C4" s="1089"/>
      <c r="D4" s="1089"/>
      <c r="E4" s="1089"/>
      <c r="F4" s="1089"/>
      <c r="G4" s="1089"/>
      <c r="H4" s="1089"/>
      <c r="I4" s="1089"/>
      <c r="J4" s="1089"/>
      <c r="K4" s="1089"/>
      <c r="L4" s="1089"/>
      <c r="M4" s="1089"/>
      <c r="N4" s="1089"/>
      <c r="O4" s="1089"/>
      <c r="P4" s="1089"/>
      <c r="Q4" s="1089"/>
      <c r="R4" s="1089"/>
      <c r="S4" s="1089"/>
      <c r="T4" s="1089"/>
      <c r="U4" s="1089"/>
      <c r="V4" s="1089"/>
      <c r="W4" s="1089"/>
      <c r="X4" s="1089"/>
      <c r="Y4" s="1089"/>
      <c r="Z4" s="1089"/>
      <c r="AA4" s="1089"/>
      <c r="AB4" s="1089"/>
      <c r="AC4" s="1089"/>
      <c r="AD4" s="1089"/>
      <c r="AE4" s="1089"/>
      <c r="AF4" s="1089"/>
      <c r="AG4" s="1089"/>
      <c r="AH4" s="1089"/>
      <c r="AI4" s="1089"/>
      <c r="AJ4" s="1089"/>
      <c r="AK4" s="1089"/>
      <c r="AL4" s="1089"/>
      <c r="AM4" s="1089"/>
      <c r="AN4" s="1089"/>
      <c r="AO4" s="1089"/>
      <c r="AP4" s="1089"/>
      <c r="AQ4" s="1089"/>
      <c r="AR4" s="1089"/>
      <c r="AS4" s="1089"/>
      <c r="AT4" s="1089"/>
      <c r="AU4" s="1089"/>
      <c r="AV4" s="1089"/>
      <c r="AW4" s="1089"/>
      <c r="AX4" s="1089"/>
      <c r="AY4" s="1089"/>
      <c r="AZ4" s="203"/>
      <c r="BA4" s="203"/>
      <c r="BB4" s="203"/>
      <c r="BC4" s="203"/>
      <c r="BD4" s="203"/>
      <c r="BE4" s="204"/>
      <c r="BF4" s="204"/>
      <c r="BG4" s="204"/>
      <c r="BH4" s="204"/>
      <c r="BI4" s="204"/>
      <c r="BJ4" s="204"/>
      <c r="BK4" s="204"/>
      <c r="BL4" s="204"/>
      <c r="BM4" s="204"/>
      <c r="BN4" s="204"/>
      <c r="BO4" s="204"/>
      <c r="BP4" s="204"/>
      <c r="BQ4" s="203" t="s">
        <v>342</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1" t="s">
        <v>343</v>
      </c>
      <c r="B5" s="1022"/>
      <c r="C5" s="1022"/>
      <c r="D5" s="1022"/>
      <c r="E5" s="1022"/>
      <c r="F5" s="1022"/>
      <c r="G5" s="1022"/>
      <c r="H5" s="1022"/>
      <c r="I5" s="1022"/>
      <c r="J5" s="1022"/>
      <c r="K5" s="1022"/>
      <c r="L5" s="1022"/>
      <c r="M5" s="1022"/>
      <c r="N5" s="1022"/>
      <c r="O5" s="1022"/>
      <c r="P5" s="1023"/>
      <c r="Q5" s="1027" t="s">
        <v>344</v>
      </c>
      <c r="R5" s="1028"/>
      <c r="S5" s="1028"/>
      <c r="T5" s="1028"/>
      <c r="U5" s="1029"/>
      <c r="V5" s="1027" t="s">
        <v>345</v>
      </c>
      <c r="W5" s="1028"/>
      <c r="X5" s="1028"/>
      <c r="Y5" s="1028"/>
      <c r="Z5" s="1029"/>
      <c r="AA5" s="1027" t="s">
        <v>346</v>
      </c>
      <c r="AB5" s="1028"/>
      <c r="AC5" s="1028"/>
      <c r="AD5" s="1028"/>
      <c r="AE5" s="1028"/>
      <c r="AF5" s="1139" t="s">
        <v>347</v>
      </c>
      <c r="AG5" s="1028"/>
      <c r="AH5" s="1028"/>
      <c r="AI5" s="1028"/>
      <c r="AJ5" s="1043"/>
      <c r="AK5" s="1028" t="s">
        <v>348</v>
      </c>
      <c r="AL5" s="1028"/>
      <c r="AM5" s="1028"/>
      <c r="AN5" s="1028"/>
      <c r="AO5" s="1029"/>
      <c r="AP5" s="1027" t="s">
        <v>349</v>
      </c>
      <c r="AQ5" s="1028"/>
      <c r="AR5" s="1028"/>
      <c r="AS5" s="1028"/>
      <c r="AT5" s="1029"/>
      <c r="AU5" s="1027" t="s">
        <v>350</v>
      </c>
      <c r="AV5" s="1028"/>
      <c r="AW5" s="1028"/>
      <c r="AX5" s="1028"/>
      <c r="AY5" s="1043"/>
      <c r="AZ5" s="207"/>
      <c r="BA5" s="207"/>
      <c r="BB5" s="207"/>
      <c r="BC5" s="207"/>
      <c r="BD5" s="207"/>
      <c r="BE5" s="208"/>
      <c r="BF5" s="208"/>
      <c r="BG5" s="208"/>
      <c r="BH5" s="208"/>
      <c r="BI5" s="208"/>
      <c r="BJ5" s="208"/>
      <c r="BK5" s="208"/>
      <c r="BL5" s="208"/>
      <c r="BM5" s="208"/>
      <c r="BN5" s="208"/>
      <c r="BO5" s="208"/>
      <c r="BP5" s="208"/>
      <c r="BQ5" s="1021" t="s">
        <v>351</v>
      </c>
      <c r="BR5" s="1022"/>
      <c r="BS5" s="1022"/>
      <c r="BT5" s="1022"/>
      <c r="BU5" s="1022"/>
      <c r="BV5" s="1022"/>
      <c r="BW5" s="1022"/>
      <c r="BX5" s="1022"/>
      <c r="BY5" s="1022"/>
      <c r="BZ5" s="1022"/>
      <c r="CA5" s="1022"/>
      <c r="CB5" s="1022"/>
      <c r="CC5" s="1022"/>
      <c r="CD5" s="1022"/>
      <c r="CE5" s="1022"/>
      <c r="CF5" s="1022"/>
      <c r="CG5" s="1023"/>
      <c r="CH5" s="1027" t="s">
        <v>352</v>
      </c>
      <c r="CI5" s="1028"/>
      <c r="CJ5" s="1028"/>
      <c r="CK5" s="1028"/>
      <c r="CL5" s="1029"/>
      <c r="CM5" s="1027" t="s">
        <v>353</v>
      </c>
      <c r="CN5" s="1028"/>
      <c r="CO5" s="1028"/>
      <c r="CP5" s="1028"/>
      <c r="CQ5" s="1029"/>
      <c r="CR5" s="1027" t="s">
        <v>354</v>
      </c>
      <c r="CS5" s="1028"/>
      <c r="CT5" s="1028"/>
      <c r="CU5" s="1028"/>
      <c r="CV5" s="1029"/>
      <c r="CW5" s="1027" t="s">
        <v>355</v>
      </c>
      <c r="CX5" s="1028"/>
      <c r="CY5" s="1028"/>
      <c r="CZ5" s="1028"/>
      <c r="DA5" s="1029"/>
      <c r="DB5" s="1027" t="s">
        <v>356</v>
      </c>
      <c r="DC5" s="1028"/>
      <c r="DD5" s="1028"/>
      <c r="DE5" s="1028"/>
      <c r="DF5" s="1029"/>
      <c r="DG5" s="1124" t="s">
        <v>357</v>
      </c>
      <c r="DH5" s="1125"/>
      <c r="DI5" s="1125"/>
      <c r="DJ5" s="1125"/>
      <c r="DK5" s="1126"/>
      <c r="DL5" s="1124" t="s">
        <v>358</v>
      </c>
      <c r="DM5" s="1125"/>
      <c r="DN5" s="1125"/>
      <c r="DO5" s="1125"/>
      <c r="DP5" s="1126"/>
      <c r="DQ5" s="1027" t="s">
        <v>359</v>
      </c>
      <c r="DR5" s="1028"/>
      <c r="DS5" s="1028"/>
      <c r="DT5" s="1028"/>
      <c r="DU5" s="1029"/>
      <c r="DV5" s="1027" t="s">
        <v>350</v>
      </c>
      <c r="DW5" s="1028"/>
      <c r="DX5" s="1028"/>
      <c r="DY5" s="1028"/>
      <c r="DZ5" s="1043"/>
      <c r="EA5" s="205"/>
    </row>
    <row r="6" spans="1:131" s="206" customFormat="1" ht="26.25" customHeight="1" thickBot="1" x14ac:dyDescent="0.2">
      <c r="A6" s="1024"/>
      <c r="B6" s="1025"/>
      <c r="C6" s="1025"/>
      <c r="D6" s="1025"/>
      <c r="E6" s="1025"/>
      <c r="F6" s="1025"/>
      <c r="G6" s="1025"/>
      <c r="H6" s="1025"/>
      <c r="I6" s="1025"/>
      <c r="J6" s="1025"/>
      <c r="K6" s="1025"/>
      <c r="L6" s="1025"/>
      <c r="M6" s="1025"/>
      <c r="N6" s="1025"/>
      <c r="O6" s="1025"/>
      <c r="P6" s="1026"/>
      <c r="Q6" s="1030"/>
      <c r="R6" s="1031"/>
      <c r="S6" s="1031"/>
      <c r="T6" s="1031"/>
      <c r="U6" s="1032"/>
      <c r="V6" s="1030"/>
      <c r="W6" s="1031"/>
      <c r="X6" s="1031"/>
      <c r="Y6" s="1031"/>
      <c r="Z6" s="1032"/>
      <c r="AA6" s="1030"/>
      <c r="AB6" s="1031"/>
      <c r="AC6" s="1031"/>
      <c r="AD6" s="1031"/>
      <c r="AE6" s="1031"/>
      <c r="AF6" s="1140"/>
      <c r="AG6" s="1031"/>
      <c r="AH6" s="1031"/>
      <c r="AI6" s="1031"/>
      <c r="AJ6" s="1044"/>
      <c r="AK6" s="1031"/>
      <c r="AL6" s="1031"/>
      <c r="AM6" s="1031"/>
      <c r="AN6" s="1031"/>
      <c r="AO6" s="1032"/>
      <c r="AP6" s="1030"/>
      <c r="AQ6" s="1031"/>
      <c r="AR6" s="1031"/>
      <c r="AS6" s="1031"/>
      <c r="AT6" s="1032"/>
      <c r="AU6" s="1030"/>
      <c r="AV6" s="1031"/>
      <c r="AW6" s="1031"/>
      <c r="AX6" s="1031"/>
      <c r="AY6" s="1044"/>
      <c r="AZ6" s="203"/>
      <c r="BA6" s="203"/>
      <c r="BB6" s="203"/>
      <c r="BC6" s="203"/>
      <c r="BD6" s="203"/>
      <c r="BE6" s="204"/>
      <c r="BF6" s="204"/>
      <c r="BG6" s="204"/>
      <c r="BH6" s="204"/>
      <c r="BI6" s="204"/>
      <c r="BJ6" s="204"/>
      <c r="BK6" s="204"/>
      <c r="BL6" s="204"/>
      <c r="BM6" s="204"/>
      <c r="BN6" s="204"/>
      <c r="BO6" s="204"/>
      <c r="BP6" s="204"/>
      <c r="BQ6" s="1024"/>
      <c r="BR6" s="1025"/>
      <c r="BS6" s="1025"/>
      <c r="BT6" s="1025"/>
      <c r="BU6" s="1025"/>
      <c r="BV6" s="1025"/>
      <c r="BW6" s="1025"/>
      <c r="BX6" s="1025"/>
      <c r="BY6" s="1025"/>
      <c r="BZ6" s="1025"/>
      <c r="CA6" s="1025"/>
      <c r="CB6" s="1025"/>
      <c r="CC6" s="1025"/>
      <c r="CD6" s="1025"/>
      <c r="CE6" s="1025"/>
      <c r="CF6" s="1025"/>
      <c r="CG6" s="1026"/>
      <c r="CH6" s="1030"/>
      <c r="CI6" s="1031"/>
      <c r="CJ6" s="1031"/>
      <c r="CK6" s="1031"/>
      <c r="CL6" s="1032"/>
      <c r="CM6" s="1030"/>
      <c r="CN6" s="1031"/>
      <c r="CO6" s="1031"/>
      <c r="CP6" s="1031"/>
      <c r="CQ6" s="1032"/>
      <c r="CR6" s="1030"/>
      <c r="CS6" s="1031"/>
      <c r="CT6" s="1031"/>
      <c r="CU6" s="1031"/>
      <c r="CV6" s="1032"/>
      <c r="CW6" s="1030"/>
      <c r="CX6" s="1031"/>
      <c r="CY6" s="1031"/>
      <c r="CZ6" s="1031"/>
      <c r="DA6" s="1032"/>
      <c r="DB6" s="1030"/>
      <c r="DC6" s="1031"/>
      <c r="DD6" s="1031"/>
      <c r="DE6" s="1031"/>
      <c r="DF6" s="1032"/>
      <c r="DG6" s="1127"/>
      <c r="DH6" s="1128"/>
      <c r="DI6" s="1128"/>
      <c r="DJ6" s="1128"/>
      <c r="DK6" s="1129"/>
      <c r="DL6" s="1127"/>
      <c r="DM6" s="1128"/>
      <c r="DN6" s="1128"/>
      <c r="DO6" s="1128"/>
      <c r="DP6" s="1129"/>
      <c r="DQ6" s="1030"/>
      <c r="DR6" s="1031"/>
      <c r="DS6" s="1031"/>
      <c r="DT6" s="1031"/>
      <c r="DU6" s="1032"/>
      <c r="DV6" s="1030"/>
      <c r="DW6" s="1031"/>
      <c r="DX6" s="1031"/>
      <c r="DY6" s="1031"/>
      <c r="DZ6" s="1044"/>
      <c r="EA6" s="205"/>
    </row>
    <row r="7" spans="1:131" s="206" customFormat="1" ht="26.25" customHeight="1" thickTop="1" x14ac:dyDescent="0.15">
      <c r="A7" s="209">
        <v>1</v>
      </c>
      <c r="B7" s="1076" t="s">
        <v>360</v>
      </c>
      <c r="C7" s="1077"/>
      <c r="D7" s="1077"/>
      <c r="E7" s="1077"/>
      <c r="F7" s="1077"/>
      <c r="G7" s="1077"/>
      <c r="H7" s="1077"/>
      <c r="I7" s="1077"/>
      <c r="J7" s="1077"/>
      <c r="K7" s="1077"/>
      <c r="L7" s="1077"/>
      <c r="M7" s="1077"/>
      <c r="N7" s="1077"/>
      <c r="O7" s="1077"/>
      <c r="P7" s="1078"/>
      <c r="Q7" s="1130">
        <v>5299</v>
      </c>
      <c r="R7" s="1131"/>
      <c r="S7" s="1131"/>
      <c r="T7" s="1131"/>
      <c r="U7" s="1131"/>
      <c r="V7" s="1131">
        <v>4888</v>
      </c>
      <c r="W7" s="1131"/>
      <c r="X7" s="1131"/>
      <c r="Y7" s="1131"/>
      <c r="Z7" s="1131"/>
      <c r="AA7" s="1131">
        <v>412</v>
      </c>
      <c r="AB7" s="1131"/>
      <c r="AC7" s="1131"/>
      <c r="AD7" s="1131"/>
      <c r="AE7" s="1132"/>
      <c r="AF7" s="1133">
        <v>358</v>
      </c>
      <c r="AG7" s="1134"/>
      <c r="AH7" s="1134"/>
      <c r="AI7" s="1134"/>
      <c r="AJ7" s="1135"/>
      <c r="AK7" s="1117">
        <v>1</v>
      </c>
      <c r="AL7" s="1118"/>
      <c r="AM7" s="1118"/>
      <c r="AN7" s="1118"/>
      <c r="AO7" s="1118"/>
      <c r="AP7" s="1118">
        <v>3433</v>
      </c>
      <c r="AQ7" s="1118"/>
      <c r="AR7" s="1118"/>
      <c r="AS7" s="1118"/>
      <c r="AT7" s="1118"/>
      <c r="AU7" s="1119"/>
      <c r="AV7" s="1119"/>
      <c r="AW7" s="1119"/>
      <c r="AX7" s="1119"/>
      <c r="AY7" s="1120"/>
      <c r="AZ7" s="203"/>
      <c r="BA7" s="203"/>
      <c r="BB7" s="203"/>
      <c r="BC7" s="203"/>
      <c r="BD7" s="203"/>
      <c r="BE7" s="204"/>
      <c r="BF7" s="204"/>
      <c r="BG7" s="204"/>
      <c r="BH7" s="204"/>
      <c r="BI7" s="204"/>
      <c r="BJ7" s="204"/>
      <c r="BK7" s="204"/>
      <c r="BL7" s="204"/>
      <c r="BM7" s="204"/>
      <c r="BN7" s="204"/>
      <c r="BO7" s="204"/>
      <c r="BP7" s="204"/>
      <c r="BQ7" s="210">
        <v>1</v>
      </c>
      <c r="BR7" s="211"/>
      <c r="BS7" s="1121"/>
      <c r="BT7" s="1122"/>
      <c r="BU7" s="1122"/>
      <c r="BV7" s="1122"/>
      <c r="BW7" s="1122"/>
      <c r="BX7" s="1122"/>
      <c r="BY7" s="1122"/>
      <c r="BZ7" s="1122"/>
      <c r="CA7" s="1122"/>
      <c r="CB7" s="1122"/>
      <c r="CC7" s="1122"/>
      <c r="CD7" s="1122"/>
      <c r="CE7" s="1122"/>
      <c r="CF7" s="1122"/>
      <c r="CG7" s="1123"/>
      <c r="CH7" s="1114"/>
      <c r="CI7" s="1115"/>
      <c r="CJ7" s="1115"/>
      <c r="CK7" s="1115"/>
      <c r="CL7" s="1116"/>
      <c r="CM7" s="1114"/>
      <c r="CN7" s="1115"/>
      <c r="CO7" s="1115"/>
      <c r="CP7" s="1115"/>
      <c r="CQ7" s="1116"/>
      <c r="CR7" s="1114"/>
      <c r="CS7" s="1115"/>
      <c r="CT7" s="1115"/>
      <c r="CU7" s="1115"/>
      <c r="CV7" s="1116"/>
      <c r="CW7" s="1114"/>
      <c r="CX7" s="1115"/>
      <c r="CY7" s="1115"/>
      <c r="CZ7" s="1115"/>
      <c r="DA7" s="1116"/>
      <c r="DB7" s="1114"/>
      <c r="DC7" s="1115"/>
      <c r="DD7" s="1115"/>
      <c r="DE7" s="1115"/>
      <c r="DF7" s="1116"/>
      <c r="DG7" s="1114"/>
      <c r="DH7" s="1115"/>
      <c r="DI7" s="1115"/>
      <c r="DJ7" s="1115"/>
      <c r="DK7" s="1116"/>
      <c r="DL7" s="1114"/>
      <c r="DM7" s="1115"/>
      <c r="DN7" s="1115"/>
      <c r="DO7" s="1115"/>
      <c r="DP7" s="1116"/>
      <c r="DQ7" s="1114"/>
      <c r="DR7" s="1115"/>
      <c r="DS7" s="1115"/>
      <c r="DT7" s="1115"/>
      <c r="DU7" s="1116"/>
      <c r="DV7" s="1141"/>
      <c r="DW7" s="1142"/>
      <c r="DX7" s="1142"/>
      <c r="DY7" s="1142"/>
      <c r="DZ7" s="1143"/>
      <c r="EA7" s="205"/>
    </row>
    <row r="8" spans="1:131" s="206" customFormat="1" ht="26.25" customHeight="1" x14ac:dyDescent="0.15">
      <c r="A8" s="212">
        <v>2</v>
      </c>
      <c r="B8" s="1063"/>
      <c r="C8" s="1064"/>
      <c r="D8" s="1064"/>
      <c r="E8" s="1064"/>
      <c r="F8" s="1064"/>
      <c r="G8" s="1064"/>
      <c r="H8" s="1064"/>
      <c r="I8" s="1064"/>
      <c r="J8" s="1064"/>
      <c r="K8" s="1064"/>
      <c r="L8" s="1064"/>
      <c r="M8" s="1064"/>
      <c r="N8" s="1064"/>
      <c r="O8" s="1064"/>
      <c r="P8" s="1065"/>
      <c r="Q8" s="1069"/>
      <c r="R8" s="1070"/>
      <c r="S8" s="1070"/>
      <c r="T8" s="1070"/>
      <c r="U8" s="1070"/>
      <c r="V8" s="1070"/>
      <c r="W8" s="1070"/>
      <c r="X8" s="1070"/>
      <c r="Y8" s="1070"/>
      <c r="Z8" s="1070"/>
      <c r="AA8" s="1070"/>
      <c r="AB8" s="1070"/>
      <c r="AC8" s="1070"/>
      <c r="AD8" s="1070"/>
      <c r="AE8" s="1071"/>
      <c r="AF8" s="1045"/>
      <c r="AG8" s="1046"/>
      <c r="AH8" s="1046"/>
      <c r="AI8" s="1046"/>
      <c r="AJ8" s="1047"/>
      <c r="AK8" s="1112"/>
      <c r="AL8" s="1113"/>
      <c r="AM8" s="1113"/>
      <c r="AN8" s="1113"/>
      <c r="AO8" s="1113"/>
      <c r="AP8" s="1113"/>
      <c r="AQ8" s="1113"/>
      <c r="AR8" s="1113"/>
      <c r="AS8" s="1113"/>
      <c r="AT8" s="1113"/>
      <c r="AU8" s="1110"/>
      <c r="AV8" s="1110"/>
      <c r="AW8" s="1110"/>
      <c r="AX8" s="1110"/>
      <c r="AY8" s="1111"/>
      <c r="AZ8" s="203"/>
      <c r="BA8" s="203"/>
      <c r="BB8" s="203"/>
      <c r="BC8" s="203"/>
      <c r="BD8" s="203"/>
      <c r="BE8" s="204"/>
      <c r="BF8" s="204"/>
      <c r="BG8" s="204"/>
      <c r="BH8" s="204"/>
      <c r="BI8" s="204"/>
      <c r="BJ8" s="204"/>
      <c r="BK8" s="204"/>
      <c r="BL8" s="204"/>
      <c r="BM8" s="204"/>
      <c r="BN8" s="204"/>
      <c r="BO8" s="204"/>
      <c r="BP8" s="204"/>
      <c r="BQ8" s="213">
        <v>2</v>
      </c>
      <c r="BR8" s="214"/>
      <c r="BS8" s="1040"/>
      <c r="BT8" s="1041"/>
      <c r="BU8" s="1041"/>
      <c r="BV8" s="1041"/>
      <c r="BW8" s="1041"/>
      <c r="BX8" s="1041"/>
      <c r="BY8" s="1041"/>
      <c r="BZ8" s="1041"/>
      <c r="CA8" s="1041"/>
      <c r="CB8" s="1041"/>
      <c r="CC8" s="1041"/>
      <c r="CD8" s="1041"/>
      <c r="CE8" s="1041"/>
      <c r="CF8" s="1041"/>
      <c r="CG8" s="1042"/>
      <c r="CH8" s="1015"/>
      <c r="CI8" s="1016"/>
      <c r="CJ8" s="1016"/>
      <c r="CK8" s="1016"/>
      <c r="CL8" s="1017"/>
      <c r="CM8" s="1015"/>
      <c r="CN8" s="1016"/>
      <c r="CO8" s="1016"/>
      <c r="CP8" s="1016"/>
      <c r="CQ8" s="1017"/>
      <c r="CR8" s="1015"/>
      <c r="CS8" s="1016"/>
      <c r="CT8" s="1016"/>
      <c r="CU8" s="1016"/>
      <c r="CV8" s="1017"/>
      <c r="CW8" s="1015"/>
      <c r="CX8" s="1016"/>
      <c r="CY8" s="1016"/>
      <c r="CZ8" s="1016"/>
      <c r="DA8" s="1017"/>
      <c r="DB8" s="1015"/>
      <c r="DC8" s="1016"/>
      <c r="DD8" s="1016"/>
      <c r="DE8" s="1016"/>
      <c r="DF8" s="1017"/>
      <c r="DG8" s="1015"/>
      <c r="DH8" s="1016"/>
      <c r="DI8" s="1016"/>
      <c r="DJ8" s="1016"/>
      <c r="DK8" s="1017"/>
      <c r="DL8" s="1015"/>
      <c r="DM8" s="1016"/>
      <c r="DN8" s="1016"/>
      <c r="DO8" s="1016"/>
      <c r="DP8" s="1017"/>
      <c r="DQ8" s="1015"/>
      <c r="DR8" s="1016"/>
      <c r="DS8" s="1016"/>
      <c r="DT8" s="1016"/>
      <c r="DU8" s="1017"/>
      <c r="DV8" s="1018"/>
      <c r="DW8" s="1019"/>
      <c r="DX8" s="1019"/>
      <c r="DY8" s="1019"/>
      <c r="DZ8" s="1020"/>
      <c r="EA8" s="205"/>
    </row>
    <row r="9" spans="1:131" s="206" customFormat="1" ht="26.25" customHeight="1" x14ac:dyDescent="0.15">
      <c r="A9" s="212">
        <v>3</v>
      </c>
      <c r="B9" s="1063"/>
      <c r="C9" s="1064"/>
      <c r="D9" s="1064"/>
      <c r="E9" s="1064"/>
      <c r="F9" s="1064"/>
      <c r="G9" s="1064"/>
      <c r="H9" s="1064"/>
      <c r="I9" s="1064"/>
      <c r="J9" s="1064"/>
      <c r="K9" s="1064"/>
      <c r="L9" s="1064"/>
      <c r="M9" s="1064"/>
      <c r="N9" s="1064"/>
      <c r="O9" s="1064"/>
      <c r="P9" s="1065"/>
      <c r="Q9" s="1069"/>
      <c r="R9" s="1070"/>
      <c r="S9" s="1070"/>
      <c r="T9" s="1070"/>
      <c r="U9" s="1070"/>
      <c r="V9" s="1070"/>
      <c r="W9" s="1070"/>
      <c r="X9" s="1070"/>
      <c r="Y9" s="1070"/>
      <c r="Z9" s="1070"/>
      <c r="AA9" s="1070"/>
      <c r="AB9" s="1070"/>
      <c r="AC9" s="1070"/>
      <c r="AD9" s="1070"/>
      <c r="AE9" s="1071"/>
      <c r="AF9" s="1045"/>
      <c r="AG9" s="1046"/>
      <c r="AH9" s="1046"/>
      <c r="AI9" s="1046"/>
      <c r="AJ9" s="1047"/>
      <c r="AK9" s="1112"/>
      <c r="AL9" s="1113"/>
      <c r="AM9" s="1113"/>
      <c r="AN9" s="1113"/>
      <c r="AO9" s="1113"/>
      <c r="AP9" s="1113"/>
      <c r="AQ9" s="1113"/>
      <c r="AR9" s="1113"/>
      <c r="AS9" s="1113"/>
      <c r="AT9" s="1113"/>
      <c r="AU9" s="1110"/>
      <c r="AV9" s="1110"/>
      <c r="AW9" s="1110"/>
      <c r="AX9" s="1110"/>
      <c r="AY9" s="1111"/>
      <c r="AZ9" s="203"/>
      <c r="BA9" s="203"/>
      <c r="BB9" s="203"/>
      <c r="BC9" s="203"/>
      <c r="BD9" s="203"/>
      <c r="BE9" s="204"/>
      <c r="BF9" s="204"/>
      <c r="BG9" s="204"/>
      <c r="BH9" s="204"/>
      <c r="BI9" s="204"/>
      <c r="BJ9" s="204"/>
      <c r="BK9" s="204"/>
      <c r="BL9" s="204"/>
      <c r="BM9" s="204"/>
      <c r="BN9" s="204"/>
      <c r="BO9" s="204"/>
      <c r="BP9" s="204"/>
      <c r="BQ9" s="213">
        <v>3</v>
      </c>
      <c r="BR9" s="214"/>
      <c r="BS9" s="1040"/>
      <c r="BT9" s="1041"/>
      <c r="BU9" s="1041"/>
      <c r="BV9" s="1041"/>
      <c r="BW9" s="1041"/>
      <c r="BX9" s="1041"/>
      <c r="BY9" s="1041"/>
      <c r="BZ9" s="1041"/>
      <c r="CA9" s="1041"/>
      <c r="CB9" s="1041"/>
      <c r="CC9" s="1041"/>
      <c r="CD9" s="1041"/>
      <c r="CE9" s="1041"/>
      <c r="CF9" s="1041"/>
      <c r="CG9" s="1042"/>
      <c r="CH9" s="1015"/>
      <c r="CI9" s="1016"/>
      <c r="CJ9" s="1016"/>
      <c r="CK9" s="1016"/>
      <c r="CL9" s="1017"/>
      <c r="CM9" s="1015"/>
      <c r="CN9" s="1016"/>
      <c r="CO9" s="1016"/>
      <c r="CP9" s="1016"/>
      <c r="CQ9" s="1017"/>
      <c r="CR9" s="1015"/>
      <c r="CS9" s="1016"/>
      <c r="CT9" s="1016"/>
      <c r="CU9" s="1016"/>
      <c r="CV9" s="1017"/>
      <c r="CW9" s="1015"/>
      <c r="CX9" s="1016"/>
      <c r="CY9" s="1016"/>
      <c r="CZ9" s="1016"/>
      <c r="DA9" s="1017"/>
      <c r="DB9" s="1015"/>
      <c r="DC9" s="1016"/>
      <c r="DD9" s="1016"/>
      <c r="DE9" s="1016"/>
      <c r="DF9" s="1017"/>
      <c r="DG9" s="1015"/>
      <c r="DH9" s="1016"/>
      <c r="DI9" s="1016"/>
      <c r="DJ9" s="1016"/>
      <c r="DK9" s="1017"/>
      <c r="DL9" s="1015"/>
      <c r="DM9" s="1016"/>
      <c r="DN9" s="1016"/>
      <c r="DO9" s="1016"/>
      <c r="DP9" s="1017"/>
      <c r="DQ9" s="1015"/>
      <c r="DR9" s="1016"/>
      <c r="DS9" s="1016"/>
      <c r="DT9" s="1016"/>
      <c r="DU9" s="1017"/>
      <c r="DV9" s="1018"/>
      <c r="DW9" s="1019"/>
      <c r="DX9" s="1019"/>
      <c r="DY9" s="1019"/>
      <c r="DZ9" s="1020"/>
      <c r="EA9" s="205"/>
    </row>
    <row r="10" spans="1:131" s="206" customFormat="1" ht="26.25" customHeight="1" x14ac:dyDescent="0.15">
      <c r="A10" s="212">
        <v>4</v>
      </c>
      <c r="B10" s="1063"/>
      <c r="C10" s="1064"/>
      <c r="D10" s="1064"/>
      <c r="E10" s="1064"/>
      <c r="F10" s="1064"/>
      <c r="G10" s="1064"/>
      <c r="H10" s="1064"/>
      <c r="I10" s="1064"/>
      <c r="J10" s="1064"/>
      <c r="K10" s="1064"/>
      <c r="L10" s="1064"/>
      <c r="M10" s="1064"/>
      <c r="N10" s="1064"/>
      <c r="O10" s="1064"/>
      <c r="P10" s="1065"/>
      <c r="Q10" s="1069"/>
      <c r="R10" s="1070"/>
      <c r="S10" s="1070"/>
      <c r="T10" s="1070"/>
      <c r="U10" s="1070"/>
      <c r="V10" s="1070"/>
      <c r="W10" s="1070"/>
      <c r="X10" s="1070"/>
      <c r="Y10" s="1070"/>
      <c r="Z10" s="1070"/>
      <c r="AA10" s="1070"/>
      <c r="AB10" s="1070"/>
      <c r="AC10" s="1070"/>
      <c r="AD10" s="1070"/>
      <c r="AE10" s="1071"/>
      <c r="AF10" s="1045"/>
      <c r="AG10" s="1046"/>
      <c r="AH10" s="1046"/>
      <c r="AI10" s="1046"/>
      <c r="AJ10" s="1047"/>
      <c r="AK10" s="1112"/>
      <c r="AL10" s="1113"/>
      <c r="AM10" s="1113"/>
      <c r="AN10" s="1113"/>
      <c r="AO10" s="1113"/>
      <c r="AP10" s="1113"/>
      <c r="AQ10" s="1113"/>
      <c r="AR10" s="1113"/>
      <c r="AS10" s="1113"/>
      <c r="AT10" s="1113"/>
      <c r="AU10" s="1110"/>
      <c r="AV10" s="1110"/>
      <c r="AW10" s="1110"/>
      <c r="AX10" s="1110"/>
      <c r="AY10" s="1111"/>
      <c r="AZ10" s="203"/>
      <c r="BA10" s="203"/>
      <c r="BB10" s="203"/>
      <c r="BC10" s="203"/>
      <c r="BD10" s="203"/>
      <c r="BE10" s="204"/>
      <c r="BF10" s="204"/>
      <c r="BG10" s="204"/>
      <c r="BH10" s="204"/>
      <c r="BI10" s="204"/>
      <c r="BJ10" s="204"/>
      <c r="BK10" s="204"/>
      <c r="BL10" s="204"/>
      <c r="BM10" s="204"/>
      <c r="BN10" s="204"/>
      <c r="BO10" s="204"/>
      <c r="BP10" s="204"/>
      <c r="BQ10" s="213">
        <v>4</v>
      </c>
      <c r="BR10" s="214"/>
      <c r="BS10" s="1040"/>
      <c r="BT10" s="1041"/>
      <c r="BU10" s="1041"/>
      <c r="BV10" s="1041"/>
      <c r="BW10" s="1041"/>
      <c r="BX10" s="1041"/>
      <c r="BY10" s="1041"/>
      <c r="BZ10" s="1041"/>
      <c r="CA10" s="1041"/>
      <c r="CB10" s="1041"/>
      <c r="CC10" s="1041"/>
      <c r="CD10" s="1041"/>
      <c r="CE10" s="1041"/>
      <c r="CF10" s="1041"/>
      <c r="CG10" s="1042"/>
      <c r="CH10" s="1015"/>
      <c r="CI10" s="1016"/>
      <c r="CJ10" s="1016"/>
      <c r="CK10" s="1016"/>
      <c r="CL10" s="1017"/>
      <c r="CM10" s="1015"/>
      <c r="CN10" s="1016"/>
      <c r="CO10" s="1016"/>
      <c r="CP10" s="1016"/>
      <c r="CQ10" s="1017"/>
      <c r="CR10" s="1015"/>
      <c r="CS10" s="1016"/>
      <c r="CT10" s="1016"/>
      <c r="CU10" s="1016"/>
      <c r="CV10" s="1017"/>
      <c r="CW10" s="1015"/>
      <c r="CX10" s="1016"/>
      <c r="CY10" s="1016"/>
      <c r="CZ10" s="1016"/>
      <c r="DA10" s="1017"/>
      <c r="DB10" s="1015"/>
      <c r="DC10" s="1016"/>
      <c r="DD10" s="1016"/>
      <c r="DE10" s="1016"/>
      <c r="DF10" s="1017"/>
      <c r="DG10" s="1015"/>
      <c r="DH10" s="1016"/>
      <c r="DI10" s="1016"/>
      <c r="DJ10" s="1016"/>
      <c r="DK10" s="1017"/>
      <c r="DL10" s="1015"/>
      <c r="DM10" s="1016"/>
      <c r="DN10" s="1016"/>
      <c r="DO10" s="1016"/>
      <c r="DP10" s="1017"/>
      <c r="DQ10" s="1015"/>
      <c r="DR10" s="1016"/>
      <c r="DS10" s="1016"/>
      <c r="DT10" s="1016"/>
      <c r="DU10" s="1017"/>
      <c r="DV10" s="1018"/>
      <c r="DW10" s="1019"/>
      <c r="DX10" s="1019"/>
      <c r="DY10" s="1019"/>
      <c r="DZ10" s="1020"/>
      <c r="EA10" s="205"/>
    </row>
    <row r="11" spans="1:131" s="206" customFormat="1" ht="26.25" customHeight="1" x14ac:dyDescent="0.15">
      <c r="A11" s="212">
        <v>5</v>
      </c>
      <c r="B11" s="1063"/>
      <c r="C11" s="1064"/>
      <c r="D11" s="1064"/>
      <c r="E11" s="1064"/>
      <c r="F11" s="1064"/>
      <c r="G11" s="1064"/>
      <c r="H11" s="1064"/>
      <c r="I11" s="1064"/>
      <c r="J11" s="1064"/>
      <c r="K11" s="1064"/>
      <c r="L11" s="1064"/>
      <c r="M11" s="1064"/>
      <c r="N11" s="1064"/>
      <c r="O11" s="1064"/>
      <c r="P11" s="1065"/>
      <c r="Q11" s="1069"/>
      <c r="R11" s="1070"/>
      <c r="S11" s="1070"/>
      <c r="T11" s="1070"/>
      <c r="U11" s="1070"/>
      <c r="V11" s="1070"/>
      <c r="W11" s="1070"/>
      <c r="X11" s="1070"/>
      <c r="Y11" s="1070"/>
      <c r="Z11" s="1070"/>
      <c r="AA11" s="1070"/>
      <c r="AB11" s="1070"/>
      <c r="AC11" s="1070"/>
      <c r="AD11" s="1070"/>
      <c r="AE11" s="1071"/>
      <c r="AF11" s="1045"/>
      <c r="AG11" s="1046"/>
      <c r="AH11" s="1046"/>
      <c r="AI11" s="1046"/>
      <c r="AJ11" s="1047"/>
      <c r="AK11" s="1112"/>
      <c r="AL11" s="1113"/>
      <c r="AM11" s="1113"/>
      <c r="AN11" s="1113"/>
      <c r="AO11" s="1113"/>
      <c r="AP11" s="1113"/>
      <c r="AQ11" s="1113"/>
      <c r="AR11" s="1113"/>
      <c r="AS11" s="1113"/>
      <c r="AT11" s="1113"/>
      <c r="AU11" s="1110"/>
      <c r="AV11" s="1110"/>
      <c r="AW11" s="1110"/>
      <c r="AX11" s="1110"/>
      <c r="AY11" s="1111"/>
      <c r="AZ11" s="203"/>
      <c r="BA11" s="203"/>
      <c r="BB11" s="203"/>
      <c r="BC11" s="203"/>
      <c r="BD11" s="203"/>
      <c r="BE11" s="204"/>
      <c r="BF11" s="204"/>
      <c r="BG11" s="204"/>
      <c r="BH11" s="204"/>
      <c r="BI11" s="204"/>
      <c r="BJ11" s="204"/>
      <c r="BK11" s="204"/>
      <c r="BL11" s="204"/>
      <c r="BM11" s="204"/>
      <c r="BN11" s="204"/>
      <c r="BO11" s="204"/>
      <c r="BP11" s="204"/>
      <c r="BQ11" s="213">
        <v>5</v>
      </c>
      <c r="BR11" s="214"/>
      <c r="BS11" s="1040"/>
      <c r="BT11" s="1041"/>
      <c r="BU11" s="1041"/>
      <c r="BV11" s="1041"/>
      <c r="BW11" s="1041"/>
      <c r="BX11" s="1041"/>
      <c r="BY11" s="1041"/>
      <c r="BZ11" s="1041"/>
      <c r="CA11" s="1041"/>
      <c r="CB11" s="1041"/>
      <c r="CC11" s="1041"/>
      <c r="CD11" s="1041"/>
      <c r="CE11" s="1041"/>
      <c r="CF11" s="1041"/>
      <c r="CG11" s="1042"/>
      <c r="CH11" s="1015"/>
      <c r="CI11" s="1016"/>
      <c r="CJ11" s="1016"/>
      <c r="CK11" s="1016"/>
      <c r="CL11" s="1017"/>
      <c r="CM11" s="1015"/>
      <c r="CN11" s="1016"/>
      <c r="CO11" s="1016"/>
      <c r="CP11" s="1016"/>
      <c r="CQ11" s="1017"/>
      <c r="CR11" s="1015"/>
      <c r="CS11" s="1016"/>
      <c r="CT11" s="1016"/>
      <c r="CU11" s="1016"/>
      <c r="CV11" s="1017"/>
      <c r="CW11" s="1015"/>
      <c r="CX11" s="1016"/>
      <c r="CY11" s="1016"/>
      <c r="CZ11" s="1016"/>
      <c r="DA11" s="1017"/>
      <c r="DB11" s="1015"/>
      <c r="DC11" s="1016"/>
      <c r="DD11" s="1016"/>
      <c r="DE11" s="1016"/>
      <c r="DF11" s="1017"/>
      <c r="DG11" s="1015"/>
      <c r="DH11" s="1016"/>
      <c r="DI11" s="1016"/>
      <c r="DJ11" s="1016"/>
      <c r="DK11" s="1017"/>
      <c r="DL11" s="1015"/>
      <c r="DM11" s="1016"/>
      <c r="DN11" s="1016"/>
      <c r="DO11" s="1016"/>
      <c r="DP11" s="1017"/>
      <c r="DQ11" s="1015"/>
      <c r="DR11" s="1016"/>
      <c r="DS11" s="1016"/>
      <c r="DT11" s="1016"/>
      <c r="DU11" s="1017"/>
      <c r="DV11" s="1018"/>
      <c r="DW11" s="1019"/>
      <c r="DX11" s="1019"/>
      <c r="DY11" s="1019"/>
      <c r="DZ11" s="1020"/>
      <c r="EA11" s="205"/>
    </row>
    <row r="12" spans="1:131" s="206" customFormat="1" ht="26.25" customHeight="1" x14ac:dyDescent="0.15">
      <c r="A12" s="212">
        <v>6</v>
      </c>
      <c r="B12" s="1063"/>
      <c r="C12" s="1064"/>
      <c r="D12" s="1064"/>
      <c r="E12" s="1064"/>
      <c r="F12" s="1064"/>
      <c r="G12" s="1064"/>
      <c r="H12" s="1064"/>
      <c r="I12" s="1064"/>
      <c r="J12" s="1064"/>
      <c r="K12" s="1064"/>
      <c r="L12" s="1064"/>
      <c r="M12" s="1064"/>
      <c r="N12" s="1064"/>
      <c r="O12" s="1064"/>
      <c r="P12" s="1065"/>
      <c r="Q12" s="1069"/>
      <c r="R12" s="1070"/>
      <c r="S12" s="1070"/>
      <c r="T12" s="1070"/>
      <c r="U12" s="1070"/>
      <c r="V12" s="1070"/>
      <c r="W12" s="1070"/>
      <c r="X12" s="1070"/>
      <c r="Y12" s="1070"/>
      <c r="Z12" s="1070"/>
      <c r="AA12" s="1070"/>
      <c r="AB12" s="1070"/>
      <c r="AC12" s="1070"/>
      <c r="AD12" s="1070"/>
      <c r="AE12" s="1071"/>
      <c r="AF12" s="1045"/>
      <c r="AG12" s="1046"/>
      <c r="AH12" s="1046"/>
      <c r="AI12" s="1046"/>
      <c r="AJ12" s="1047"/>
      <c r="AK12" s="1112"/>
      <c r="AL12" s="1113"/>
      <c r="AM12" s="1113"/>
      <c r="AN12" s="1113"/>
      <c r="AO12" s="1113"/>
      <c r="AP12" s="1113"/>
      <c r="AQ12" s="1113"/>
      <c r="AR12" s="1113"/>
      <c r="AS12" s="1113"/>
      <c r="AT12" s="1113"/>
      <c r="AU12" s="1110"/>
      <c r="AV12" s="1110"/>
      <c r="AW12" s="1110"/>
      <c r="AX12" s="1110"/>
      <c r="AY12" s="1111"/>
      <c r="AZ12" s="203"/>
      <c r="BA12" s="203"/>
      <c r="BB12" s="203"/>
      <c r="BC12" s="203"/>
      <c r="BD12" s="203"/>
      <c r="BE12" s="204"/>
      <c r="BF12" s="204"/>
      <c r="BG12" s="204"/>
      <c r="BH12" s="204"/>
      <c r="BI12" s="204"/>
      <c r="BJ12" s="204"/>
      <c r="BK12" s="204"/>
      <c r="BL12" s="204"/>
      <c r="BM12" s="204"/>
      <c r="BN12" s="204"/>
      <c r="BO12" s="204"/>
      <c r="BP12" s="204"/>
      <c r="BQ12" s="213">
        <v>6</v>
      </c>
      <c r="BR12" s="214"/>
      <c r="BS12" s="1040"/>
      <c r="BT12" s="1041"/>
      <c r="BU12" s="1041"/>
      <c r="BV12" s="1041"/>
      <c r="BW12" s="1041"/>
      <c r="BX12" s="1041"/>
      <c r="BY12" s="1041"/>
      <c r="BZ12" s="1041"/>
      <c r="CA12" s="1041"/>
      <c r="CB12" s="1041"/>
      <c r="CC12" s="1041"/>
      <c r="CD12" s="1041"/>
      <c r="CE12" s="1041"/>
      <c r="CF12" s="1041"/>
      <c r="CG12" s="1042"/>
      <c r="CH12" s="1015"/>
      <c r="CI12" s="1016"/>
      <c r="CJ12" s="1016"/>
      <c r="CK12" s="1016"/>
      <c r="CL12" s="1017"/>
      <c r="CM12" s="1015"/>
      <c r="CN12" s="1016"/>
      <c r="CO12" s="1016"/>
      <c r="CP12" s="1016"/>
      <c r="CQ12" s="1017"/>
      <c r="CR12" s="1015"/>
      <c r="CS12" s="1016"/>
      <c r="CT12" s="1016"/>
      <c r="CU12" s="1016"/>
      <c r="CV12" s="1017"/>
      <c r="CW12" s="1015"/>
      <c r="CX12" s="1016"/>
      <c r="CY12" s="1016"/>
      <c r="CZ12" s="1016"/>
      <c r="DA12" s="1017"/>
      <c r="DB12" s="1015"/>
      <c r="DC12" s="1016"/>
      <c r="DD12" s="1016"/>
      <c r="DE12" s="1016"/>
      <c r="DF12" s="1017"/>
      <c r="DG12" s="1015"/>
      <c r="DH12" s="1016"/>
      <c r="DI12" s="1016"/>
      <c r="DJ12" s="1016"/>
      <c r="DK12" s="1017"/>
      <c r="DL12" s="1015"/>
      <c r="DM12" s="1016"/>
      <c r="DN12" s="1016"/>
      <c r="DO12" s="1016"/>
      <c r="DP12" s="1017"/>
      <c r="DQ12" s="1015"/>
      <c r="DR12" s="1016"/>
      <c r="DS12" s="1016"/>
      <c r="DT12" s="1016"/>
      <c r="DU12" s="1017"/>
      <c r="DV12" s="1018"/>
      <c r="DW12" s="1019"/>
      <c r="DX12" s="1019"/>
      <c r="DY12" s="1019"/>
      <c r="DZ12" s="1020"/>
      <c r="EA12" s="205"/>
    </row>
    <row r="13" spans="1:131" s="206" customFormat="1" ht="26.25" customHeight="1" x14ac:dyDescent="0.15">
      <c r="A13" s="212">
        <v>7</v>
      </c>
      <c r="B13" s="1063"/>
      <c r="C13" s="1064"/>
      <c r="D13" s="1064"/>
      <c r="E13" s="1064"/>
      <c r="F13" s="1064"/>
      <c r="G13" s="1064"/>
      <c r="H13" s="1064"/>
      <c r="I13" s="1064"/>
      <c r="J13" s="1064"/>
      <c r="K13" s="1064"/>
      <c r="L13" s="1064"/>
      <c r="M13" s="1064"/>
      <c r="N13" s="1064"/>
      <c r="O13" s="1064"/>
      <c r="P13" s="1065"/>
      <c r="Q13" s="1069"/>
      <c r="R13" s="1070"/>
      <c r="S13" s="1070"/>
      <c r="T13" s="1070"/>
      <c r="U13" s="1070"/>
      <c r="V13" s="1070"/>
      <c r="W13" s="1070"/>
      <c r="X13" s="1070"/>
      <c r="Y13" s="1070"/>
      <c r="Z13" s="1070"/>
      <c r="AA13" s="1070"/>
      <c r="AB13" s="1070"/>
      <c r="AC13" s="1070"/>
      <c r="AD13" s="1070"/>
      <c r="AE13" s="1071"/>
      <c r="AF13" s="1045"/>
      <c r="AG13" s="1046"/>
      <c r="AH13" s="1046"/>
      <c r="AI13" s="1046"/>
      <c r="AJ13" s="1047"/>
      <c r="AK13" s="1112"/>
      <c r="AL13" s="1113"/>
      <c r="AM13" s="1113"/>
      <c r="AN13" s="1113"/>
      <c r="AO13" s="1113"/>
      <c r="AP13" s="1113"/>
      <c r="AQ13" s="1113"/>
      <c r="AR13" s="1113"/>
      <c r="AS13" s="1113"/>
      <c r="AT13" s="1113"/>
      <c r="AU13" s="1110"/>
      <c r="AV13" s="1110"/>
      <c r="AW13" s="1110"/>
      <c r="AX13" s="1110"/>
      <c r="AY13" s="1111"/>
      <c r="AZ13" s="203"/>
      <c r="BA13" s="203"/>
      <c r="BB13" s="203"/>
      <c r="BC13" s="203"/>
      <c r="BD13" s="203"/>
      <c r="BE13" s="204"/>
      <c r="BF13" s="204"/>
      <c r="BG13" s="204"/>
      <c r="BH13" s="204"/>
      <c r="BI13" s="204"/>
      <c r="BJ13" s="204"/>
      <c r="BK13" s="204"/>
      <c r="BL13" s="204"/>
      <c r="BM13" s="204"/>
      <c r="BN13" s="204"/>
      <c r="BO13" s="204"/>
      <c r="BP13" s="204"/>
      <c r="BQ13" s="213">
        <v>7</v>
      </c>
      <c r="BR13" s="214"/>
      <c r="BS13" s="1040"/>
      <c r="BT13" s="1041"/>
      <c r="BU13" s="1041"/>
      <c r="BV13" s="1041"/>
      <c r="BW13" s="1041"/>
      <c r="BX13" s="1041"/>
      <c r="BY13" s="1041"/>
      <c r="BZ13" s="1041"/>
      <c r="CA13" s="1041"/>
      <c r="CB13" s="1041"/>
      <c r="CC13" s="1041"/>
      <c r="CD13" s="1041"/>
      <c r="CE13" s="1041"/>
      <c r="CF13" s="1041"/>
      <c r="CG13" s="1042"/>
      <c r="CH13" s="1015"/>
      <c r="CI13" s="1016"/>
      <c r="CJ13" s="1016"/>
      <c r="CK13" s="1016"/>
      <c r="CL13" s="1017"/>
      <c r="CM13" s="1015"/>
      <c r="CN13" s="1016"/>
      <c r="CO13" s="1016"/>
      <c r="CP13" s="1016"/>
      <c r="CQ13" s="1017"/>
      <c r="CR13" s="1015"/>
      <c r="CS13" s="1016"/>
      <c r="CT13" s="1016"/>
      <c r="CU13" s="1016"/>
      <c r="CV13" s="1017"/>
      <c r="CW13" s="1015"/>
      <c r="CX13" s="1016"/>
      <c r="CY13" s="1016"/>
      <c r="CZ13" s="1016"/>
      <c r="DA13" s="1017"/>
      <c r="DB13" s="1015"/>
      <c r="DC13" s="1016"/>
      <c r="DD13" s="1016"/>
      <c r="DE13" s="1016"/>
      <c r="DF13" s="1017"/>
      <c r="DG13" s="1015"/>
      <c r="DH13" s="1016"/>
      <c r="DI13" s="1016"/>
      <c r="DJ13" s="1016"/>
      <c r="DK13" s="1017"/>
      <c r="DL13" s="1015"/>
      <c r="DM13" s="1016"/>
      <c r="DN13" s="1016"/>
      <c r="DO13" s="1016"/>
      <c r="DP13" s="1017"/>
      <c r="DQ13" s="1015"/>
      <c r="DR13" s="1016"/>
      <c r="DS13" s="1016"/>
      <c r="DT13" s="1016"/>
      <c r="DU13" s="1017"/>
      <c r="DV13" s="1018"/>
      <c r="DW13" s="1019"/>
      <c r="DX13" s="1019"/>
      <c r="DY13" s="1019"/>
      <c r="DZ13" s="1020"/>
      <c r="EA13" s="205"/>
    </row>
    <row r="14" spans="1:131" s="206" customFormat="1" ht="26.25" customHeight="1" x14ac:dyDescent="0.15">
      <c r="A14" s="212">
        <v>8</v>
      </c>
      <c r="B14" s="1063"/>
      <c r="C14" s="1064"/>
      <c r="D14" s="1064"/>
      <c r="E14" s="1064"/>
      <c r="F14" s="1064"/>
      <c r="G14" s="1064"/>
      <c r="H14" s="1064"/>
      <c r="I14" s="1064"/>
      <c r="J14" s="1064"/>
      <c r="K14" s="1064"/>
      <c r="L14" s="1064"/>
      <c r="M14" s="1064"/>
      <c r="N14" s="1064"/>
      <c r="O14" s="1064"/>
      <c r="P14" s="1065"/>
      <c r="Q14" s="1069"/>
      <c r="R14" s="1070"/>
      <c r="S14" s="1070"/>
      <c r="T14" s="1070"/>
      <c r="U14" s="1070"/>
      <c r="V14" s="1070"/>
      <c r="W14" s="1070"/>
      <c r="X14" s="1070"/>
      <c r="Y14" s="1070"/>
      <c r="Z14" s="1070"/>
      <c r="AA14" s="1070"/>
      <c r="AB14" s="1070"/>
      <c r="AC14" s="1070"/>
      <c r="AD14" s="1070"/>
      <c r="AE14" s="1071"/>
      <c r="AF14" s="1045"/>
      <c r="AG14" s="1046"/>
      <c r="AH14" s="1046"/>
      <c r="AI14" s="1046"/>
      <c r="AJ14" s="1047"/>
      <c r="AK14" s="1112"/>
      <c r="AL14" s="1113"/>
      <c r="AM14" s="1113"/>
      <c r="AN14" s="1113"/>
      <c r="AO14" s="1113"/>
      <c r="AP14" s="1113"/>
      <c r="AQ14" s="1113"/>
      <c r="AR14" s="1113"/>
      <c r="AS14" s="1113"/>
      <c r="AT14" s="1113"/>
      <c r="AU14" s="1110"/>
      <c r="AV14" s="1110"/>
      <c r="AW14" s="1110"/>
      <c r="AX14" s="1110"/>
      <c r="AY14" s="1111"/>
      <c r="AZ14" s="203"/>
      <c r="BA14" s="203"/>
      <c r="BB14" s="203"/>
      <c r="BC14" s="203"/>
      <c r="BD14" s="203"/>
      <c r="BE14" s="204"/>
      <c r="BF14" s="204"/>
      <c r="BG14" s="204"/>
      <c r="BH14" s="204"/>
      <c r="BI14" s="204"/>
      <c r="BJ14" s="204"/>
      <c r="BK14" s="204"/>
      <c r="BL14" s="204"/>
      <c r="BM14" s="204"/>
      <c r="BN14" s="204"/>
      <c r="BO14" s="204"/>
      <c r="BP14" s="204"/>
      <c r="BQ14" s="213">
        <v>8</v>
      </c>
      <c r="BR14" s="214"/>
      <c r="BS14" s="1040"/>
      <c r="BT14" s="1041"/>
      <c r="BU14" s="1041"/>
      <c r="BV14" s="1041"/>
      <c r="BW14" s="1041"/>
      <c r="BX14" s="1041"/>
      <c r="BY14" s="1041"/>
      <c r="BZ14" s="1041"/>
      <c r="CA14" s="1041"/>
      <c r="CB14" s="1041"/>
      <c r="CC14" s="1041"/>
      <c r="CD14" s="1041"/>
      <c r="CE14" s="1041"/>
      <c r="CF14" s="1041"/>
      <c r="CG14" s="1042"/>
      <c r="CH14" s="1015"/>
      <c r="CI14" s="1016"/>
      <c r="CJ14" s="1016"/>
      <c r="CK14" s="1016"/>
      <c r="CL14" s="1017"/>
      <c r="CM14" s="1015"/>
      <c r="CN14" s="1016"/>
      <c r="CO14" s="1016"/>
      <c r="CP14" s="1016"/>
      <c r="CQ14" s="1017"/>
      <c r="CR14" s="1015"/>
      <c r="CS14" s="1016"/>
      <c r="CT14" s="1016"/>
      <c r="CU14" s="1016"/>
      <c r="CV14" s="1017"/>
      <c r="CW14" s="1015"/>
      <c r="CX14" s="1016"/>
      <c r="CY14" s="1016"/>
      <c r="CZ14" s="1016"/>
      <c r="DA14" s="1017"/>
      <c r="DB14" s="1015"/>
      <c r="DC14" s="1016"/>
      <c r="DD14" s="1016"/>
      <c r="DE14" s="1016"/>
      <c r="DF14" s="1017"/>
      <c r="DG14" s="1015"/>
      <c r="DH14" s="1016"/>
      <c r="DI14" s="1016"/>
      <c r="DJ14" s="1016"/>
      <c r="DK14" s="1017"/>
      <c r="DL14" s="1015"/>
      <c r="DM14" s="1016"/>
      <c r="DN14" s="1016"/>
      <c r="DO14" s="1016"/>
      <c r="DP14" s="1017"/>
      <c r="DQ14" s="1015"/>
      <c r="DR14" s="1016"/>
      <c r="DS14" s="1016"/>
      <c r="DT14" s="1016"/>
      <c r="DU14" s="1017"/>
      <c r="DV14" s="1018"/>
      <c r="DW14" s="1019"/>
      <c r="DX14" s="1019"/>
      <c r="DY14" s="1019"/>
      <c r="DZ14" s="1020"/>
      <c r="EA14" s="205"/>
    </row>
    <row r="15" spans="1:131" s="206" customFormat="1" ht="26.25" customHeight="1" x14ac:dyDescent="0.15">
      <c r="A15" s="212">
        <v>9</v>
      </c>
      <c r="B15" s="1063"/>
      <c r="C15" s="1064"/>
      <c r="D15" s="1064"/>
      <c r="E15" s="1064"/>
      <c r="F15" s="1064"/>
      <c r="G15" s="1064"/>
      <c r="H15" s="1064"/>
      <c r="I15" s="1064"/>
      <c r="J15" s="1064"/>
      <c r="K15" s="1064"/>
      <c r="L15" s="1064"/>
      <c r="M15" s="1064"/>
      <c r="N15" s="1064"/>
      <c r="O15" s="1064"/>
      <c r="P15" s="1065"/>
      <c r="Q15" s="1069"/>
      <c r="R15" s="1070"/>
      <c r="S15" s="1070"/>
      <c r="T15" s="1070"/>
      <c r="U15" s="1070"/>
      <c r="V15" s="1070"/>
      <c r="W15" s="1070"/>
      <c r="X15" s="1070"/>
      <c r="Y15" s="1070"/>
      <c r="Z15" s="1070"/>
      <c r="AA15" s="1070"/>
      <c r="AB15" s="1070"/>
      <c r="AC15" s="1070"/>
      <c r="AD15" s="1070"/>
      <c r="AE15" s="1071"/>
      <c r="AF15" s="1045"/>
      <c r="AG15" s="1046"/>
      <c r="AH15" s="1046"/>
      <c r="AI15" s="1046"/>
      <c r="AJ15" s="1047"/>
      <c r="AK15" s="1112"/>
      <c r="AL15" s="1113"/>
      <c r="AM15" s="1113"/>
      <c r="AN15" s="1113"/>
      <c r="AO15" s="1113"/>
      <c r="AP15" s="1113"/>
      <c r="AQ15" s="1113"/>
      <c r="AR15" s="1113"/>
      <c r="AS15" s="1113"/>
      <c r="AT15" s="1113"/>
      <c r="AU15" s="1110"/>
      <c r="AV15" s="1110"/>
      <c r="AW15" s="1110"/>
      <c r="AX15" s="1110"/>
      <c r="AY15" s="1111"/>
      <c r="AZ15" s="203"/>
      <c r="BA15" s="203"/>
      <c r="BB15" s="203"/>
      <c r="BC15" s="203"/>
      <c r="BD15" s="203"/>
      <c r="BE15" s="204"/>
      <c r="BF15" s="204"/>
      <c r="BG15" s="204"/>
      <c r="BH15" s="204"/>
      <c r="BI15" s="204"/>
      <c r="BJ15" s="204"/>
      <c r="BK15" s="204"/>
      <c r="BL15" s="204"/>
      <c r="BM15" s="204"/>
      <c r="BN15" s="204"/>
      <c r="BO15" s="204"/>
      <c r="BP15" s="204"/>
      <c r="BQ15" s="213">
        <v>9</v>
      </c>
      <c r="BR15" s="214"/>
      <c r="BS15" s="1040"/>
      <c r="BT15" s="1041"/>
      <c r="BU15" s="1041"/>
      <c r="BV15" s="1041"/>
      <c r="BW15" s="1041"/>
      <c r="BX15" s="1041"/>
      <c r="BY15" s="1041"/>
      <c r="BZ15" s="1041"/>
      <c r="CA15" s="1041"/>
      <c r="CB15" s="1041"/>
      <c r="CC15" s="1041"/>
      <c r="CD15" s="1041"/>
      <c r="CE15" s="1041"/>
      <c r="CF15" s="1041"/>
      <c r="CG15" s="1042"/>
      <c r="CH15" s="1015"/>
      <c r="CI15" s="1016"/>
      <c r="CJ15" s="1016"/>
      <c r="CK15" s="1016"/>
      <c r="CL15" s="1017"/>
      <c r="CM15" s="1015"/>
      <c r="CN15" s="1016"/>
      <c r="CO15" s="1016"/>
      <c r="CP15" s="1016"/>
      <c r="CQ15" s="1017"/>
      <c r="CR15" s="1015"/>
      <c r="CS15" s="1016"/>
      <c r="CT15" s="1016"/>
      <c r="CU15" s="1016"/>
      <c r="CV15" s="1017"/>
      <c r="CW15" s="1015"/>
      <c r="CX15" s="1016"/>
      <c r="CY15" s="1016"/>
      <c r="CZ15" s="1016"/>
      <c r="DA15" s="1017"/>
      <c r="DB15" s="1015"/>
      <c r="DC15" s="1016"/>
      <c r="DD15" s="1016"/>
      <c r="DE15" s="1016"/>
      <c r="DF15" s="1017"/>
      <c r="DG15" s="1015"/>
      <c r="DH15" s="1016"/>
      <c r="DI15" s="1016"/>
      <c r="DJ15" s="1016"/>
      <c r="DK15" s="1017"/>
      <c r="DL15" s="1015"/>
      <c r="DM15" s="1016"/>
      <c r="DN15" s="1016"/>
      <c r="DO15" s="1016"/>
      <c r="DP15" s="1017"/>
      <c r="DQ15" s="1015"/>
      <c r="DR15" s="1016"/>
      <c r="DS15" s="1016"/>
      <c r="DT15" s="1016"/>
      <c r="DU15" s="1017"/>
      <c r="DV15" s="1018"/>
      <c r="DW15" s="1019"/>
      <c r="DX15" s="1019"/>
      <c r="DY15" s="1019"/>
      <c r="DZ15" s="1020"/>
      <c r="EA15" s="205"/>
    </row>
    <row r="16" spans="1:131" s="206" customFormat="1" ht="26.25" customHeight="1" x14ac:dyDescent="0.15">
      <c r="A16" s="212">
        <v>10</v>
      </c>
      <c r="B16" s="1063"/>
      <c r="C16" s="1064"/>
      <c r="D16" s="1064"/>
      <c r="E16" s="1064"/>
      <c r="F16" s="1064"/>
      <c r="G16" s="1064"/>
      <c r="H16" s="1064"/>
      <c r="I16" s="1064"/>
      <c r="J16" s="1064"/>
      <c r="K16" s="1064"/>
      <c r="L16" s="1064"/>
      <c r="M16" s="1064"/>
      <c r="N16" s="1064"/>
      <c r="O16" s="1064"/>
      <c r="P16" s="1065"/>
      <c r="Q16" s="1069"/>
      <c r="R16" s="1070"/>
      <c r="S16" s="1070"/>
      <c r="T16" s="1070"/>
      <c r="U16" s="1070"/>
      <c r="V16" s="1070"/>
      <c r="W16" s="1070"/>
      <c r="X16" s="1070"/>
      <c r="Y16" s="1070"/>
      <c r="Z16" s="1070"/>
      <c r="AA16" s="1070"/>
      <c r="AB16" s="1070"/>
      <c r="AC16" s="1070"/>
      <c r="AD16" s="1070"/>
      <c r="AE16" s="1071"/>
      <c r="AF16" s="1045"/>
      <c r="AG16" s="1046"/>
      <c r="AH16" s="1046"/>
      <c r="AI16" s="1046"/>
      <c r="AJ16" s="1047"/>
      <c r="AK16" s="1112"/>
      <c r="AL16" s="1113"/>
      <c r="AM16" s="1113"/>
      <c r="AN16" s="1113"/>
      <c r="AO16" s="1113"/>
      <c r="AP16" s="1113"/>
      <c r="AQ16" s="1113"/>
      <c r="AR16" s="1113"/>
      <c r="AS16" s="1113"/>
      <c r="AT16" s="1113"/>
      <c r="AU16" s="1110"/>
      <c r="AV16" s="1110"/>
      <c r="AW16" s="1110"/>
      <c r="AX16" s="1110"/>
      <c r="AY16" s="1111"/>
      <c r="AZ16" s="203"/>
      <c r="BA16" s="203"/>
      <c r="BB16" s="203"/>
      <c r="BC16" s="203"/>
      <c r="BD16" s="203"/>
      <c r="BE16" s="204"/>
      <c r="BF16" s="204"/>
      <c r="BG16" s="204"/>
      <c r="BH16" s="204"/>
      <c r="BI16" s="204"/>
      <c r="BJ16" s="204"/>
      <c r="BK16" s="204"/>
      <c r="BL16" s="204"/>
      <c r="BM16" s="204"/>
      <c r="BN16" s="204"/>
      <c r="BO16" s="204"/>
      <c r="BP16" s="204"/>
      <c r="BQ16" s="213">
        <v>10</v>
      </c>
      <c r="BR16" s="214"/>
      <c r="BS16" s="1040"/>
      <c r="BT16" s="1041"/>
      <c r="BU16" s="1041"/>
      <c r="BV16" s="1041"/>
      <c r="BW16" s="1041"/>
      <c r="BX16" s="1041"/>
      <c r="BY16" s="1041"/>
      <c r="BZ16" s="1041"/>
      <c r="CA16" s="1041"/>
      <c r="CB16" s="1041"/>
      <c r="CC16" s="1041"/>
      <c r="CD16" s="1041"/>
      <c r="CE16" s="1041"/>
      <c r="CF16" s="1041"/>
      <c r="CG16" s="1042"/>
      <c r="CH16" s="1015"/>
      <c r="CI16" s="1016"/>
      <c r="CJ16" s="1016"/>
      <c r="CK16" s="1016"/>
      <c r="CL16" s="1017"/>
      <c r="CM16" s="1015"/>
      <c r="CN16" s="1016"/>
      <c r="CO16" s="1016"/>
      <c r="CP16" s="1016"/>
      <c r="CQ16" s="1017"/>
      <c r="CR16" s="1015"/>
      <c r="CS16" s="1016"/>
      <c r="CT16" s="1016"/>
      <c r="CU16" s="1016"/>
      <c r="CV16" s="1017"/>
      <c r="CW16" s="1015"/>
      <c r="CX16" s="1016"/>
      <c r="CY16" s="1016"/>
      <c r="CZ16" s="1016"/>
      <c r="DA16" s="1017"/>
      <c r="DB16" s="1015"/>
      <c r="DC16" s="1016"/>
      <c r="DD16" s="1016"/>
      <c r="DE16" s="1016"/>
      <c r="DF16" s="1017"/>
      <c r="DG16" s="1015"/>
      <c r="DH16" s="1016"/>
      <c r="DI16" s="1016"/>
      <c r="DJ16" s="1016"/>
      <c r="DK16" s="1017"/>
      <c r="DL16" s="1015"/>
      <c r="DM16" s="1016"/>
      <c r="DN16" s="1016"/>
      <c r="DO16" s="1016"/>
      <c r="DP16" s="1017"/>
      <c r="DQ16" s="1015"/>
      <c r="DR16" s="1016"/>
      <c r="DS16" s="1016"/>
      <c r="DT16" s="1016"/>
      <c r="DU16" s="1017"/>
      <c r="DV16" s="1018"/>
      <c r="DW16" s="1019"/>
      <c r="DX16" s="1019"/>
      <c r="DY16" s="1019"/>
      <c r="DZ16" s="1020"/>
      <c r="EA16" s="205"/>
    </row>
    <row r="17" spans="1:131" s="206" customFormat="1" ht="26.25" customHeight="1" x14ac:dyDescent="0.15">
      <c r="A17" s="212">
        <v>11</v>
      </c>
      <c r="B17" s="1063"/>
      <c r="C17" s="1064"/>
      <c r="D17" s="1064"/>
      <c r="E17" s="1064"/>
      <c r="F17" s="1064"/>
      <c r="G17" s="1064"/>
      <c r="H17" s="1064"/>
      <c r="I17" s="1064"/>
      <c r="J17" s="1064"/>
      <c r="K17" s="1064"/>
      <c r="L17" s="1064"/>
      <c r="M17" s="1064"/>
      <c r="N17" s="1064"/>
      <c r="O17" s="1064"/>
      <c r="P17" s="1065"/>
      <c r="Q17" s="1069"/>
      <c r="R17" s="1070"/>
      <c r="S17" s="1070"/>
      <c r="T17" s="1070"/>
      <c r="U17" s="1070"/>
      <c r="V17" s="1070"/>
      <c r="W17" s="1070"/>
      <c r="X17" s="1070"/>
      <c r="Y17" s="1070"/>
      <c r="Z17" s="1070"/>
      <c r="AA17" s="1070"/>
      <c r="AB17" s="1070"/>
      <c r="AC17" s="1070"/>
      <c r="AD17" s="1070"/>
      <c r="AE17" s="1071"/>
      <c r="AF17" s="1045"/>
      <c r="AG17" s="1046"/>
      <c r="AH17" s="1046"/>
      <c r="AI17" s="1046"/>
      <c r="AJ17" s="1047"/>
      <c r="AK17" s="1112"/>
      <c r="AL17" s="1113"/>
      <c r="AM17" s="1113"/>
      <c r="AN17" s="1113"/>
      <c r="AO17" s="1113"/>
      <c r="AP17" s="1113"/>
      <c r="AQ17" s="1113"/>
      <c r="AR17" s="1113"/>
      <c r="AS17" s="1113"/>
      <c r="AT17" s="1113"/>
      <c r="AU17" s="1110"/>
      <c r="AV17" s="1110"/>
      <c r="AW17" s="1110"/>
      <c r="AX17" s="1110"/>
      <c r="AY17" s="1111"/>
      <c r="AZ17" s="203"/>
      <c r="BA17" s="203"/>
      <c r="BB17" s="203"/>
      <c r="BC17" s="203"/>
      <c r="BD17" s="203"/>
      <c r="BE17" s="204"/>
      <c r="BF17" s="204"/>
      <c r="BG17" s="204"/>
      <c r="BH17" s="204"/>
      <c r="BI17" s="204"/>
      <c r="BJ17" s="204"/>
      <c r="BK17" s="204"/>
      <c r="BL17" s="204"/>
      <c r="BM17" s="204"/>
      <c r="BN17" s="204"/>
      <c r="BO17" s="204"/>
      <c r="BP17" s="204"/>
      <c r="BQ17" s="213">
        <v>11</v>
      </c>
      <c r="BR17" s="214"/>
      <c r="BS17" s="1040"/>
      <c r="BT17" s="1041"/>
      <c r="BU17" s="1041"/>
      <c r="BV17" s="1041"/>
      <c r="BW17" s="1041"/>
      <c r="BX17" s="1041"/>
      <c r="BY17" s="1041"/>
      <c r="BZ17" s="1041"/>
      <c r="CA17" s="1041"/>
      <c r="CB17" s="1041"/>
      <c r="CC17" s="1041"/>
      <c r="CD17" s="1041"/>
      <c r="CE17" s="1041"/>
      <c r="CF17" s="1041"/>
      <c r="CG17" s="1042"/>
      <c r="CH17" s="1015"/>
      <c r="CI17" s="1016"/>
      <c r="CJ17" s="1016"/>
      <c r="CK17" s="1016"/>
      <c r="CL17" s="1017"/>
      <c r="CM17" s="1015"/>
      <c r="CN17" s="1016"/>
      <c r="CO17" s="1016"/>
      <c r="CP17" s="1016"/>
      <c r="CQ17" s="1017"/>
      <c r="CR17" s="1015"/>
      <c r="CS17" s="1016"/>
      <c r="CT17" s="1016"/>
      <c r="CU17" s="1016"/>
      <c r="CV17" s="1017"/>
      <c r="CW17" s="1015"/>
      <c r="CX17" s="1016"/>
      <c r="CY17" s="1016"/>
      <c r="CZ17" s="1016"/>
      <c r="DA17" s="1017"/>
      <c r="DB17" s="1015"/>
      <c r="DC17" s="1016"/>
      <c r="DD17" s="1016"/>
      <c r="DE17" s="1016"/>
      <c r="DF17" s="1017"/>
      <c r="DG17" s="1015"/>
      <c r="DH17" s="1016"/>
      <c r="DI17" s="1016"/>
      <c r="DJ17" s="1016"/>
      <c r="DK17" s="1017"/>
      <c r="DL17" s="1015"/>
      <c r="DM17" s="1016"/>
      <c r="DN17" s="1016"/>
      <c r="DO17" s="1016"/>
      <c r="DP17" s="1017"/>
      <c r="DQ17" s="1015"/>
      <c r="DR17" s="1016"/>
      <c r="DS17" s="1016"/>
      <c r="DT17" s="1016"/>
      <c r="DU17" s="1017"/>
      <c r="DV17" s="1018"/>
      <c r="DW17" s="1019"/>
      <c r="DX17" s="1019"/>
      <c r="DY17" s="1019"/>
      <c r="DZ17" s="1020"/>
      <c r="EA17" s="205"/>
    </row>
    <row r="18" spans="1:131" s="206" customFormat="1" ht="26.25" customHeight="1" x14ac:dyDescent="0.15">
      <c r="A18" s="212">
        <v>12</v>
      </c>
      <c r="B18" s="1063"/>
      <c r="C18" s="1064"/>
      <c r="D18" s="1064"/>
      <c r="E18" s="1064"/>
      <c r="F18" s="1064"/>
      <c r="G18" s="1064"/>
      <c r="H18" s="1064"/>
      <c r="I18" s="1064"/>
      <c r="J18" s="1064"/>
      <c r="K18" s="1064"/>
      <c r="L18" s="1064"/>
      <c r="M18" s="1064"/>
      <c r="N18" s="1064"/>
      <c r="O18" s="1064"/>
      <c r="P18" s="1065"/>
      <c r="Q18" s="1069"/>
      <c r="R18" s="1070"/>
      <c r="S18" s="1070"/>
      <c r="T18" s="1070"/>
      <c r="U18" s="1070"/>
      <c r="V18" s="1070"/>
      <c r="W18" s="1070"/>
      <c r="X18" s="1070"/>
      <c r="Y18" s="1070"/>
      <c r="Z18" s="1070"/>
      <c r="AA18" s="1070"/>
      <c r="AB18" s="1070"/>
      <c r="AC18" s="1070"/>
      <c r="AD18" s="1070"/>
      <c r="AE18" s="1071"/>
      <c r="AF18" s="1045"/>
      <c r="AG18" s="1046"/>
      <c r="AH18" s="1046"/>
      <c r="AI18" s="1046"/>
      <c r="AJ18" s="1047"/>
      <c r="AK18" s="1112"/>
      <c r="AL18" s="1113"/>
      <c r="AM18" s="1113"/>
      <c r="AN18" s="1113"/>
      <c r="AO18" s="1113"/>
      <c r="AP18" s="1113"/>
      <c r="AQ18" s="1113"/>
      <c r="AR18" s="1113"/>
      <c r="AS18" s="1113"/>
      <c r="AT18" s="1113"/>
      <c r="AU18" s="1110"/>
      <c r="AV18" s="1110"/>
      <c r="AW18" s="1110"/>
      <c r="AX18" s="1110"/>
      <c r="AY18" s="1111"/>
      <c r="AZ18" s="203"/>
      <c r="BA18" s="203"/>
      <c r="BB18" s="203"/>
      <c r="BC18" s="203"/>
      <c r="BD18" s="203"/>
      <c r="BE18" s="204"/>
      <c r="BF18" s="204"/>
      <c r="BG18" s="204"/>
      <c r="BH18" s="204"/>
      <c r="BI18" s="204"/>
      <c r="BJ18" s="204"/>
      <c r="BK18" s="204"/>
      <c r="BL18" s="204"/>
      <c r="BM18" s="204"/>
      <c r="BN18" s="204"/>
      <c r="BO18" s="204"/>
      <c r="BP18" s="204"/>
      <c r="BQ18" s="213">
        <v>12</v>
      </c>
      <c r="BR18" s="214"/>
      <c r="BS18" s="1040"/>
      <c r="BT18" s="1041"/>
      <c r="BU18" s="1041"/>
      <c r="BV18" s="1041"/>
      <c r="BW18" s="1041"/>
      <c r="BX18" s="1041"/>
      <c r="BY18" s="1041"/>
      <c r="BZ18" s="1041"/>
      <c r="CA18" s="1041"/>
      <c r="CB18" s="1041"/>
      <c r="CC18" s="1041"/>
      <c r="CD18" s="1041"/>
      <c r="CE18" s="1041"/>
      <c r="CF18" s="1041"/>
      <c r="CG18" s="1042"/>
      <c r="CH18" s="1015"/>
      <c r="CI18" s="1016"/>
      <c r="CJ18" s="1016"/>
      <c r="CK18" s="1016"/>
      <c r="CL18" s="1017"/>
      <c r="CM18" s="1015"/>
      <c r="CN18" s="1016"/>
      <c r="CO18" s="1016"/>
      <c r="CP18" s="1016"/>
      <c r="CQ18" s="1017"/>
      <c r="CR18" s="1015"/>
      <c r="CS18" s="1016"/>
      <c r="CT18" s="1016"/>
      <c r="CU18" s="1016"/>
      <c r="CV18" s="1017"/>
      <c r="CW18" s="1015"/>
      <c r="CX18" s="1016"/>
      <c r="CY18" s="1016"/>
      <c r="CZ18" s="1016"/>
      <c r="DA18" s="1017"/>
      <c r="DB18" s="1015"/>
      <c r="DC18" s="1016"/>
      <c r="DD18" s="1016"/>
      <c r="DE18" s="1016"/>
      <c r="DF18" s="1017"/>
      <c r="DG18" s="1015"/>
      <c r="DH18" s="1016"/>
      <c r="DI18" s="1016"/>
      <c r="DJ18" s="1016"/>
      <c r="DK18" s="1017"/>
      <c r="DL18" s="1015"/>
      <c r="DM18" s="1016"/>
      <c r="DN18" s="1016"/>
      <c r="DO18" s="1016"/>
      <c r="DP18" s="1017"/>
      <c r="DQ18" s="1015"/>
      <c r="DR18" s="1016"/>
      <c r="DS18" s="1016"/>
      <c r="DT18" s="1016"/>
      <c r="DU18" s="1017"/>
      <c r="DV18" s="1018"/>
      <c r="DW18" s="1019"/>
      <c r="DX18" s="1019"/>
      <c r="DY18" s="1019"/>
      <c r="DZ18" s="1020"/>
      <c r="EA18" s="205"/>
    </row>
    <row r="19" spans="1:131" s="206" customFormat="1" ht="26.25" customHeight="1" x14ac:dyDescent="0.15">
      <c r="A19" s="212">
        <v>13</v>
      </c>
      <c r="B19" s="1063"/>
      <c r="C19" s="1064"/>
      <c r="D19" s="1064"/>
      <c r="E19" s="1064"/>
      <c r="F19" s="1064"/>
      <c r="G19" s="1064"/>
      <c r="H19" s="1064"/>
      <c r="I19" s="1064"/>
      <c r="J19" s="1064"/>
      <c r="K19" s="1064"/>
      <c r="L19" s="1064"/>
      <c r="M19" s="1064"/>
      <c r="N19" s="1064"/>
      <c r="O19" s="1064"/>
      <c r="P19" s="1065"/>
      <c r="Q19" s="1069"/>
      <c r="R19" s="1070"/>
      <c r="S19" s="1070"/>
      <c r="T19" s="1070"/>
      <c r="U19" s="1070"/>
      <c r="V19" s="1070"/>
      <c r="W19" s="1070"/>
      <c r="X19" s="1070"/>
      <c r="Y19" s="1070"/>
      <c r="Z19" s="1070"/>
      <c r="AA19" s="1070"/>
      <c r="AB19" s="1070"/>
      <c r="AC19" s="1070"/>
      <c r="AD19" s="1070"/>
      <c r="AE19" s="1071"/>
      <c r="AF19" s="1045"/>
      <c r="AG19" s="1046"/>
      <c r="AH19" s="1046"/>
      <c r="AI19" s="1046"/>
      <c r="AJ19" s="1047"/>
      <c r="AK19" s="1112"/>
      <c r="AL19" s="1113"/>
      <c r="AM19" s="1113"/>
      <c r="AN19" s="1113"/>
      <c r="AO19" s="1113"/>
      <c r="AP19" s="1113"/>
      <c r="AQ19" s="1113"/>
      <c r="AR19" s="1113"/>
      <c r="AS19" s="1113"/>
      <c r="AT19" s="1113"/>
      <c r="AU19" s="1110"/>
      <c r="AV19" s="1110"/>
      <c r="AW19" s="1110"/>
      <c r="AX19" s="1110"/>
      <c r="AY19" s="1111"/>
      <c r="AZ19" s="203"/>
      <c r="BA19" s="203"/>
      <c r="BB19" s="203"/>
      <c r="BC19" s="203"/>
      <c r="BD19" s="203"/>
      <c r="BE19" s="204"/>
      <c r="BF19" s="204"/>
      <c r="BG19" s="204"/>
      <c r="BH19" s="204"/>
      <c r="BI19" s="204"/>
      <c r="BJ19" s="204"/>
      <c r="BK19" s="204"/>
      <c r="BL19" s="204"/>
      <c r="BM19" s="204"/>
      <c r="BN19" s="204"/>
      <c r="BO19" s="204"/>
      <c r="BP19" s="204"/>
      <c r="BQ19" s="213">
        <v>13</v>
      </c>
      <c r="BR19" s="214"/>
      <c r="BS19" s="1040"/>
      <c r="BT19" s="1041"/>
      <c r="BU19" s="1041"/>
      <c r="BV19" s="1041"/>
      <c r="BW19" s="1041"/>
      <c r="BX19" s="1041"/>
      <c r="BY19" s="1041"/>
      <c r="BZ19" s="1041"/>
      <c r="CA19" s="1041"/>
      <c r="CB19" s="1041"/>
      <c r="CC19" s="1041"/>
      <c r="CD19" s="1041"/>
      <c r="CE19" s="1041"/>
      <c r="CF19" s="1041"/>
      <c r="CG19" s="1042"/>
      <c r="CH19" s="1015"/>
      <c r="CI19" s="1016"/>
      <c r="CJ19" s="1016"/>
      <c r="CK19" s="1016"/>
      <c r="CL19" s="1017"/>
      <c r="CM19" s="1015"/>
      <c r="CN19" s="1016"/>
      <c r="CO19" s="1016"/>
      <c r="CP19" s="1016"/>
      <c r="CQ19" s="1017"/>
      <c r="CR19" s="1015"/>
      <c r="CS19" s="1016"/>
      <c r="CT19" s="1016"/>
      <c r="CU19" s="1016"/>
      <c r="CV19" s="1017"/>
      <c r="CW19" s="1015"/>
      <c r="CX19" s="1016"/>
      <c r="CY19" s="1016"/>
      <c r="CZ19" s="1016"/>
      <c r="DA19" s="1017"/>
      <c r="DB19" s="1015"/>
      <c r="DC19" s="1016"/>
      <c r="DD19" s="1016"/>
      <c r="DE19" s="1016"/>
      <c r="DF19" s="1017"/>
      <c r="DG19" s="1015"/>
      <c r="DH19" s="1016"/>
      <c r="DI19" s="1016"/>
      <c r="DJ19" s="1016"/>
      <c r="DK19" s="1017"/>
      <c r="DL19" s="1015"/>
      <c r="DM19" s="1016"/>
      <c r="DN19" s="1016"/>
      <c r="DO19" s="1016"/>
      <c r="DP19" s="1017"/>
      <c r="DQ19" s="1015"/>
      <c r="DR19" s="1016"/>
      <c r="DS19" s="1016"/>
      <c r="DT19" s="1016"/>
      <c r="DU19" s="1017"/>
      <c r="DV19" s="1018"/>
      <c r="DW19" s="1019"/>
      <c r="DX19" s="1019"/>
      <c r="DY19" s="1019"/>
      <c r="DZ19" s="1020"/>
      <c r="EA19" s="205"/>
    </row>
    <row r="20" spans="1:131" s="206" customFormat="1" ht="26.25" customHeight="1" x14ac:dyDescent="0.15">
      <c r="A20" s="212">
        <v>14</v>
      </c>
      <c r="B20" s="1063"/>
      <c r="C20" s="1064"/>
      <c r="D20" s="1064"/>
      <c r="E20" s="1064"/>
      <c r="F20" s="1064"/>
      <c r="G20" s="1064"/>
      <c r="H20" s="1064"/>
      <c r="I20" s="1064"/>
      <c r="J20" s="1064"/>
      <c r="K20" s="1064"/>
      <c r="L20" s="1064"/>
      <c r="M20" s="1064"/>
      <c r="N20" s="1064"/>
      <c r="O20" s="1064"/>
      <c r="P20" s="1065"/>
      <c r="Q20" s="1069"/>
      <c r="R20" s="1070"/>
      <c r="S20" s="1070"/>
      <c r="T20" s="1070"/>
      <c r="U20" s="1070"/>
      <c r="V20" s="1070"/>
      <c r="W20" s="1070"/>
      <c r="X20" s="1070"/>
      <c r="Y20" s="1070"/>
      <c r="Z20" s="1070"/>
      <c r="AA20" s="1070"/>
      <c r="AB20" s="1070"/>
      <c r="AC20" s="1070"/>
      <c r="AD20" s="1070"/>
      <c r="AE20" s="1071"/>
      <c r="AF20" s="1045"/>
      <c r="AG20" s="1046"/>
      <c r="AH20" s="1046"/>
      <c r="AI20" s="1046"/>
      <c r="AJ20" s="1047"/>
      <c r="AK20" s="1112"/>
      <c r="AL20" s="1113"/>
      <c r="AM20" s="1113"/>
      <c r="AN20" s="1113"/>
      <c r="AO20" s="1113"/>
      <c r="AP20" s="1113"/>
      <c r="AQ20" s="1113"/>
      <c r="AR20" s="1113"/>
      <c r="AS20" s="1113"/>
      <c r="AT20" s="1113"/>
      <c r="AU20" s="1110"/>
      <c r="AV20" s="1110"/>
      <c r="AW20" s="1110"/>
      <c r="AX20" s="1110"/>
      <c r="AY20" s="1111"/>
      <c r="AZ20" s="203"/>
      <c r="BA20" s="203"/>
      <c r="BB20" s="203"/>
      <c r="BC20" s="203"/>
      <c r="BD20" s="203"/>
      <c r="BE20" s="204"/>
      <c r="BF20" s="204"/>
      <c r="BG20" s="204"/>
      <c r="BH20" s="204"/>
      <c r="BI20" s="204"/>
      <c r="BJ20" s="204"/>
      <c r="BK20" s="204"/>
      <c r="BL20" s="204"/>
      <c r="BM20" s="204"/>
      <c r="BN20" s="204"/>
      <c r="BO20" s="204"/>
      <c r="BP20" s="204"/>
      <c r="BQ20" s="213">
        <v>14</v>
      </c>
      <c r="BR20" s="214"/>
      <c r="BS20" s="1040"/>
      <c r="BT20" s="1041"/>
      <c r="BU20" s="1041"/>
      <c r="BV20" s="1041"/>
      <c r="BW20" s="1041"/>
      <c r="BX20" s="1041"/>
      <c r="BY20" s="1041"/>
      <c r="BZ20" s="1041"/>
      <c r="CA20" s="1041"/>
      <c r="CB20" s="1041"/>
      <c r="CC20" s="1041"/>
      <c r="CD20" s="1041"/>
      <c r="CE20" s="1041"/>
      <c r="CF20" s="1041"/>
      <c r="CG20" s="1042"/>
      <c r="CH20" s="1015"/>
      <c r="CI20" s="1016"/>
      <c r="CJ20" s="1016"/>
      <c r="CK20" s="1016"/>
      <c r="CL20" s="1017"/>
      <c r="CM20" s="1015"/>
      <c r="CN20" s="1016"/>
      <c r="CO20" s="1016"/>
      <c r="CP20" s="1016"/>
      <c r="CQ20" s="1017"/>
      <c r="CR20" s="1015"/>
      <c r="CS20" s="1016"/>
      <c r="CT20" s="1016"/>
      <c r="CU20" s="1016"/>
      <c r="CV20" s="1017"/>
      <c r="CW20" s="1015"/>
      <c r="CX20" s="1016"/>
      <c r="CY20" s="1016"/>
      <c r="CZ20" s="1016"/>
      <c r="DA20" s="1017"/>
      <c r="DB20" s="1015"/>
      <c r="DC20" s="1016"/>
      <c r="DD20" s="1016"/>
      <c r="DE20" s="1016"/>
      <c r="DF20" s="1017"/>
      <c r="DG20" s="1015"/>
      <c r="DH20" s="1016"/>
      <c r="DI20" s="1016"/>
      <c r="DJ20" s="1016"/>
      <c r="DK20" s="1017"/>
      <c r="DL20" s="1015"/>
      <c r="DM20" s="1016"/>
      <c r="DN20" s="1016"/>
      <c r="DO20" s="1016"/>
      <c r="DP20" s="1017"/>
      <c r="DQ20" s="1015"/>
      <c r="DR20" s="1016"/>
      <c r="DS20" s="1016"/>
      <c r="DT20" s="1016"/>
      <c r="DU20" s="1017"/>
      <c r="DV20" s="1018"/>
      <c r="DW20" s="1019"/>
      <c r="DX20" s="1019"/>
      <c r="DY20" s="1019"/>
      <c r="DZ20" s="1020"/>
      <c r="EA20" s="205"/>
    </row>
    <row r="21" spans="1:131" s="206" customFormat="1" ht="26.25" customHeight="1" thickBot="1" x14ac:dyDescent="0.2">
      <c r="A21" s="212">
        <v>15</v>
      </c>
      <c r="B21" s="1063"/>
      <c r="C21" s="1064"/>
      <c r="D21" s="1064"/>
      <c r="E21" s="1064"/>
      <c r="F21" s="1064"/>
      <c r="G21" s="1064"/>
      <c r="H21" s="1064"/>
      <c r="I21" s="1064"/>
      <c r="J21" s="1064"/>
      <c r="K21" s="1064"/>
      <c r="L21" s="1064"/>
      <c r="M21" s="1064"/>
      <c r="N21" s="1064"/>
      <c r="O21" s="1064"/>
      <c r="P21" s="1065"/>
      <c r="Q21" s="1069"/>
      <c r="R21" s="1070"/>
      <c r="S21" s="1070"/>
      <c r="T21" s="1070"/>
      <c r="U21" s="1070"/>
      <c r="V21" s="1070"/>
      <c r="W21" s="1070"/>
      <c r="X21" s="1070"/>
      <c r="Y21" s="1070"/>
      <c r="Z21" s="1070"/>
      <c r="AA21" s="1070"/>
      <c r="AB21" s="1070"/>
      <c r="AC21" s="1070"/>
      <c r="AD21" s="1070"/>
      <c r="AE21" s="1071"/>
      <c r="AF21" s="1045"/>
      <c r="AG21" s="1046"/>
      <c r="AH21" s="1046"/>
      <c r="AI21" s="1046"/>
      <c r="AJ21" s="1047"/>
      <c r="AK21" s="1112"/>
      <c r="AL21" s="1113"/>
      <c r="AM21" s="1113"/>
      <c r="AN21" s="1113"/>
      <c r="AO21" s="1113"/>
      <c r="AP21" s="1113"/>
      <c r="AQ21" s="1113"/>
      <c r="AR21" s="1113"/>
      <c r="AS21" s="1113"/>
      <c r="AT21" s="1113"/>
      <c r="AU21" s="1110"/>
      <c r="AV21" s="1110"/>
      <c r="AW21" s="1110"/>
      <c r="AX21" s="1110"/>
      <c r="AY21" s="1111"/>
      <c r="AZ21" s="203"/>
      <c r="BA21" s="203"/>
      <c r="BB21" s="203"/>
      <c r="BC21" s="203"/>
      <c r="BD21" s="203"/>
      <c r="BE21" s="204"/>
      <c r="BF21" s="204"/>
      <c r="BG21" s="204"/>
      <c r="BH21" s="204"/>
      <c r="BI21" s="204"/>
      <c r="BJ21" s="204"/>
      <c r="BK21" s="204"/>
      <c r="BL21" s="204"/>
      <c r="BM21" s="204"/>
      <c r="BN21" s="204"/>
      <c r="BO21" s="204"/>
      <c r="BP21" s="204"/>
      <c r="BQ21" s="213">
        <v>15</v>
      </c>
      <c r="BR21" s="214"/>
      <c r="BS21" s="1040"/>
      <c r="BT21" s="1041"/>
      <c r="BU21" s="1041"/>
      <c r="BV21" s="1041"/>
      <c r="BW21" s="1041"/>
      <c r="BX21" s="1041"/>
      <c r="BY21" s="1041"/>
      <c r="BZ21" s="1041"/>
      <c r="CA21" s="1041"/>
      <c r="CB21" s="1041"/>
      <c r="CC21" s="1041"/>
      <c r="CD21" s="1041"/>
      <c r="CE21" s="1041"/>
      <c r="CF21" s="1041"/>
      <c r="CG21" s="1042"/>
      <c r="CH21" s="1015"/>
      <c r="CI21" s="1016"/>
      <c r="CJ21" s="1016"/>
      <c r="CK21" s="1016"/>
      <c r="CL21" s="1017"/>
      <c r="CM21" s="1015"/>
      <c r="CN21" s="1016"/>
      <c r="CO21" s="1016"/>
      <c r="CP21" s="1016"/>
      <c r="CQ21" s="1017"/>
      <c r="CR21" s="1015"/>
      <c r="CS21" s="1016"/>
      <c r="CT21" s="1016"/>
      <c r="CU21" s="1016"/>
      <c r="CV21" s="1017"/>
      <c r="CW21" s="1015"/>
      <c r="CX21" s="1016"/>
      <c r="CY21" s="1016"/>
      <c r="CZ21" s="1016"/>
      <c r="DA21" s="1017"/>
      <c r="DB21" s="1015"/>
      <c r="DC21" s="1016"/>
      <c r="DD21" s="1016"/>
      <c r="DE21" s="1016"/>
      <c r="DF21" s="1017"/>
      <c r="DG21" s="1015"/>
      <c r="DH21" s="1016"/>
      <c r="DI21" s="1016"/>
      <c r="DJ21" s="1016"/>
      <c r="DK21" s="1017"/>
      <c r="DL21" s="1015"/>
      <c r="DM21" s="1016"/>
      <c r="DN21" s="1016"/>
      <c r="DO21" s="1016"/>
      <c r="DP21" s="1017"/>
      <c r="DQ21" s="1015"/>
      <c r="DR21" s="1016"/>
      <c r="DS21" s="1016"/>
      <c r="DT21" s="1016"/>
      <c r="DU21" s="1017"/>
      <c r="DV21" s="1018"/>
      <c r="DW21" s="1019"/>
      <c r="DX21" s="1019"/>
      <c r="DY21" s="1019"/>
      <c r="DZ21" s="1020"/>
      <c r="EA21" s="205"/>
    </row>
    <row r="22" spans="1:131" s="206" customFormat="1" ht="26.25" customHeight="1" x14ac:dyDescent="0.15">
      <c r="A22" s="212">
        <v>16</v>
      </c>
      <c r="B22" s="1063"/>
      <c r="C22" s="1064"/>
      <c r="D22" s="1064"/>
      <c r="E22" s="1064"/>
      <c r="F22" s="1064"/>
      <c r="G22" s="1064"/>
      <c r="H22" s="1064"/>
      <c r="I22" s="1064"/>
      <c r="J22" s="1064"/>
      <c r="K22" s="1064"/>
      <c r="L22" s="1064"/>
      <c r="M22" s="1064"/>
      <c r="N22" s="1064"/>
      <c r="O22" s="1064"/>
      <c r="P22" s="1065"/>
      <c r="Q22" s="1107"/>
      <c r="R22" s="1108"/>
      <c r="S22" s="1108"/>
      <c r="T22" s="1108"/>
      <c r="U22" s="1108"/>
      <c r="V22" s="1108"/>
      <c r="W22" s="1108"/>
      <c r="X22" s="1108"/>
      <c r="Y22" s="1108"/>
      <c r="Z22" s="1108"/>
      <c r="AA22" s="1108"/>
      <c r="AB22" s="1108"/>
      <c r="AC22" s="1108"/>
      <c r="AD22" s="1108"/>
      <c r="AE22" s="1109"/>
      <c r="AF22" s="1045"/>
      <c r="AG22" s="1046"/>
      <c r="AH22" s="1046"/>
      <c r="AI22" s="1046"/>
      <c r="AJ22" s="1047"/>
      <c r="AK22" s="1103"/>
      <c r="AL22" s="1104"/>
      <c r="AM22" s="1104"/>
      <c r="AN22" s="1104"/>
      <c r="AO22" s="1104"/>
      <c r="AP22" s="1104"/>
      <c r="AQ22" s="1104"/>
      <c r="AR22" s="1104"/>
      <c r="AS22" s="1104"/>
      <c r="AT22" s="1104"/>
      <c r="AU22" s="1105"/>
      <c r="AV22" s="1105"/>
      <c r="AW22" s="1105"/>
      <c r="AX22" s="1105"/>
      <c r="AY22" s="1106"/>
      <c r="AZ22" s="1061" t="s">
        <v>361</v>
      </c>
      <c r="BA22" s="1061"/>
      <c r="BB22" s="1061"/>
      <c r="BC22" s="1061"/>
      <c r="BD22" s="1062"/>
      <c r="BE22" s="204"/>
      <c r="BF22" s="204"/>
      <c r="BG22" s="204"/>
      <c r="BH22" s="204"/>
      <c r="BI22" s="204"/>
      <c r="BJ22" s="204"/>
      <c r="BK22" s="204"/>
      <c r="BL22" s="204"/>
      <c r="BM22" s="204"/>
      <c r="BN22" s="204"/>
      <c r="BO22" s="204"/>
      <c r="BP22" s="204"/>
      <c r="BQ22" s="213">
        <v>16</v>
      </c>
      <c r="BR22" s="214"/>
      <c r="BS22" s="1040"/>
      <c r="BT22" s="1041"/>
      <c r="BU22" s="1041"/>
      <c r="BV22" s="1041"/>
      <c r="BW22" s="1041"/>
      <c r="BX22" s="1041"/>
      <c r="BY22" s="1041"/>
      <c r="BZ22" s="1041"/>
      <c r="CA22" s="1041"/>
      <c r="CB22" s="1041"/>
      <c r="CC22" s="1041"/>
      <c r="CD22" s="1041"/>
      <c r="CE22" s="1041"/>
      <c r="CF22" s="1041"/>
      <c r="CG22" s="1042"/>
      <c r="CH22" s="1015"/>
      <c r="CI22" s="1016"/>
      <c r="CJ22" s="1016"/>
      <c r="CK22" s="1016"/>
      <c r="CL22" s="1017"/>
      <c r="CM22" s="1015"/>
      <c r="CN22" s="1016"/>
      <c r="CO22" s="1016"/>
      <c r="CP22" s="1016"/>
      <c r="CQ22" s="1017"/>
      <c r="CR22" s="1015"/>
      <c r="CS22" s="1016"/>
      <c r="CT22" s="1016"/>
      <c r="CU22" s="1016"/>
      <c r="CV22" s="1017"/>
      <c r="CW22" s="1015"/>
      <c r="CX22" s="1016"/>
      <c r="CY22" s="1016"/>
      <c r="CZ22" s="1016"/>
      <c r="DA22" s="1017"/>
      <c r="DB22" s="1015"/>
      <c r="DC22" s="1016"/>
      <c r="DD22" s="1016"/>
      <c r="DE22" s="1016"/>
      <c r="DF22" s="1017"/>
      <c r="DG22" s="1015"/>
      <c r="DH22" s="1016"/>
      <c r="DI22" s="1016"/>
      <c r="DJ22" s="1016"/>
      <c r="DK22" s="1017"/>
      <c r="DL22" s="1015"/>
      <c r="DM22" s="1016"/>
      <c r="DN22" s="1016"/>
      <c r="DO22" s="1016"/>
      <c r="DP22" s="1017"/>
      <c r="DQ22" s="1015"/>
      <c r="DR22" s="1016"/>
      <c r="DS22" s="1016"/>
      <c r="DT22" s="1016"/>
      <c r="DU22" s="1017"/>
      <c r="DV22" s="1018"/>
      <c r="DW22" s="1019"/>
      <c r="DX22" s="1019"/>
      <c r="DY22" s="1019"/>
      <c r="DZ22" s="1020"/>
      <c r="EA22" s="205"/>
    </row>
    <row r="23" spans="1:131" s="206" customFormat="1" ht="26.25" customHeight="1" thickBot="1" x14ac:dyDescent="0.2">
      <c r="A23" s="215" t="s">
        <v>362</v>
      </c>
      <c r="B23" s="970" t="s">
        <v>363</v>
      </c>
      <c r="C23" s="971"/>
      <c r="D23" s="971"/>
      <c r="E23" s="971"/>
      <c r="F23" s="971"/>
      <c r="G23" s="971"/>
      <c r="H23" s="971"/>
      <c r="I23" s="971"/>
      <c r="J23" s="971"/>
      <c r="K23" s="971"/>
      <c r="L23" s="971"/>
      <c r="M23" s="971"/>
      <c r="N23" s="971"/>
      <c r="O23" s="971"/>
      <c r="P23" s="972"/>
      <c r="Q23" s="1094"/>
      <c r="R23" s="1095"/>
      <c r="S23" s="1095"/>
      <c r="T23" s="1095"/>
      <c r="U23" s="1095"/>
      <c r="V23" s="1095"/>
      <c r="W23" s="1095"/>
      <c r="X23" s="1095"/>
      <c r="Y23" s="1095"/>
      <c r="Z23" s="1095"/>
      <c r="AA23" s="1095"/>
      <c r="AB23" s="1095"/>
      <c r="AC23" s="1095"/>
      <c r="AD23" s="1095"/>
      <c r="AE23" s="1096"/>
      <c r="AF23" s="1097">
        <v>358</v>
      </c>
      <c r="AG23" s="1095"/>
      <c r="AH23" s="1095"/>
      <c r="AI23" s="1095"/>
      <c r="AJ23" s="1098"/>
      <c r="AK23" s="1099"/>
      <c r="AL23" s="1100"/>
      <c r="AM23" s="1100"/>
      <c r="AN23" s="1100"/>
      <c r="AO23" s="1100"/>
      <c r="AP23" s="1095"/>
      <c r="AQ23" s="1095"/>
      <c r="AR23" s="1095"/>
      <c r="AS23" s="1095"/>
      <c r="AT23" s="1095"/>
      <c r="AU23" s="1101"/>
      <c r="AV23" s="1101"/>
      <c r="AW23" s="1101"/>
      <c r="AX23" s="1101"/>
      <c r="AY23" s="1102"/>
      <c r="AZ23" s="1091" t="s">
        <v>364</v>
      </c>
      <c r="BA23" s="1092"/>
      <c r="BB23" s="1092"/>
      <c r="BC23" s="1092"/>
      <c r="BD23" s="1093"/>
      <c r="BE23" s="204"/>
      <c r="BF23" s="204"/>
      <c r="BG23" s="204"/>
      <c r="BH23" s="204"/>
      <c r="BI23" s="204"/>
      <c r="BJ23" s="204"/>
      <c r="BK23" s="204"/>
      <c r="BL23" s="204"/>
      <c r="BM23" s="204"/>
      <c r="BN23" s="204"/>
      <c r="BO23" s="204"/>
      <c r="BP23" s="204"/>
      <c r="BQ23" s="213">
        <v>17</v>
      </c>
      <c r="BR23" s="214"/>
      <c r="BS23" s="1040"/>
      <c r="BT23" s="1041"/>
      <c r="BU23" s="1041"/>
      <c r="BV23" s="1041"/>
      <c r="BW23" s="1041"/>
      <c r="BX23" s="1041"/>
      <c r="BY23" s="1041"/>
      <c r="BZ23" s="1041"/>
      <c r="CA23" s="1041"/>
      <c r="CB23" s="1041"/>
      <c r="CC23" s="1041"/>
      <c r="CD23" s="1041"/>
      <c r="CE23" s="1041"/>
      <c r="CF23" s="1041"/>
      <c r="CG23" s="1042"/>
      <c r="CH23" s="1015"/>
      <c r="CI23" s="1016"/>
      <c r="CJ23" s="1016"/>
      <c r="CK23" s="1016"/>
      <c r="CL23" s="1017"/>
      <c r="CM23" s="1015"/>
      <c r="CN23" s="1016"/>
      <c r="CO23" s="1016"/>
      <c r="CP23" s="1016"/>
      <c r="CQ23" s="1017"/>
      <c r="CR23" s="1015"/>
      <c r="CS23" s="1016"/>
      <c r="CT23" s="1016"/>
      <c r="CU23" s="1016"/>
      <c r="CV23" s="1017"/>
      <c r="CW23" s="1015"/>
      <c r="CX23" s="1016"/>
      <c r="CY23" s="1016"/>
      <c r="CZ23" s="1016"/>
      <c r="DA23" s="1017"/>
      <c r="DB23" s="1015"/>
      <c r="DC23" s="1016"/>
      <c r="DD23" s="1016"/>
      <c r="DE23" s="1016"/>
      <c r="DF23" s="1017"/>
      <c r="DG23" s="1015"/>
      <c r="DH23" s="1016"/>
      <c r="DI23" s="1016"/>
      <c r="DJ23" s="1016"/>
      <c r="DK23" s="1017"/>
      <c r="DL23" s="1015"/>
      <c r="DM23" s="1016"/>
      <c r="DN23" s="1016"/>
      <c r="DO23" s="1016"/>
      <c r="DP23" s="1017"/>
      <c r="DQ23" s="1015"/>
      <c r="DR23" s="1016"/>
      <c r="DS23" s="1016"/>
      <c r="DT23" s="1016"/>
      <c r="DU23" s="1017"/>
      <c r="DV23" s="1018"/>
      <c r="DW23" s="1019"/>
      <c r="DX23" s="1019"/>
      <c r="DY23" s="1019"/>
      <c r="DZ23" s="1020"/>
      <c r="EA23" s="205"/>
    </row>
    <row r="24" spans="1:131" s="206" customFormat="1" ht="26.25" customHeight="1" x14ac:dyDescent="0.15">
      <c r="A24" s="1090" t="s">
        <v>365</v>
      </c>
      <c r="B24" s="1090"/>
      <c r="C24" s="1090"/>
      <c r="D24" s="1090"/>
      <c r="E24" s="1090"/>
      <c r="F24" s="1090"/>
      <c r="G24" s="1090"/>
      <c r="H24" s="1090"/>
      <c r="I24" s="1090"/>
      <c r="J24" s="1090"/>
      <c r="K24" s="1090"/>
      <c r="L24" s="1090"/>
      <c r="M24" s="1090"/>
      <c r="N24" s="1090"/>
      <c r="O24" s="1090"/>
      <c r="P24" s="1090"/>
      <c r="Q24" s="1090"/>
      <c r="R24" s="1090"/>
      <c r="S24" s="1090"/>
      <c r="T24" s="1090"/>
      <c r="U24" s="1090"/>
      <c r="V24" s="1090"/>
      <c r="W24" s="1090"/>
      <c r="X24" s="1090"/>
      <c r="Y24" s="1090"/>
      <c r="Z24" s="1090"/>
      <c r="AA24" s="1090"/>
      <c r="AB24" s="1090"/>
      <c r="AC24" s="1090"/>
      <c r="AD24" s="1090"/>
      <c r="AE24" s="1090"/>
      <c r="AF24" s="1090"/>
      <c r="AG24" s="1090"/>
      <c r="AH24" s="1090"/>
      <c r="AI24" s="1090"/>
      <c r="AJ24" s="1090"/>
      <c r="AK24" s="1090"/>
      <c r="AL24" s="1090"/>
      <c r="AM24" s="1090"/>
      <c r="AN24" s="1090"/>
      <c r="AO24" s="1090"/>
      <c r="AP24" s="1090"/>
      <c r="AQ24" s="1090"/>
      <c r="AR24" s="1090"/>
      <c r="AS24" s="1090"/>
      <c r="AT24" s="1090"/>
      <c r="AU24" s="1090"/>
      <c r="AV24" s="1090"/>
      <c r="AW24" s="1090"/>
      <c r="AX24" s="1090"/>
      <c r="AY24" s="1090"/>
      <c r="AZ24" s="203"/>
      <c r="BA24" s="203"/>
      <c r="BB24" s="203"/>
      <c r="BC24" s="203"/>
      <c r="BD24" s="203"/>
      <c r="BE24" s="204"/>
      <c r="BF24" s="204"/>
      <c r="BG24" s="204"/>
      <c r="BH24" s="204"/>
      <c r="BI24" s="204"/>
      <c r="BJ24" s="204"/>
      <c r="BK24" s="204"/>
      <c r="BL24" s="204"/>
      <c r="BM24" s="204"/>
      <c r="BN24" s="204"/>
      <c r="BO24" s="204"/>
      <c r="BP24" s="204"/>
      <c r="BQ24" s="213">
        <v>18</v>
      </c>
      <c r="BR24" s="214"/>
      <c r="BS24" s="1040"/>
      <c r="BT24" s="1041"/>
      <c r="BU24" s="1041"/>
      <c r="BV24" s="1041"/>
      <c r="BW24" s="1041"/>
      <c r="BX24" s="1041"/>
      <c r="BY24" s="1041"/>
      <c r="BZ24" s="1041"/>
      <c r="CA24" s="1041"/>
      <c r="CB24" s="1041"/>
      <c r="CC24" s="1041"/>
      <c r="CD24" s="1041"/>
      <c r="CE24" s="1041"/>
      <c r="CF24" s="1041"/>
      <c r="CG24" s="1042"/>
      <c r="CH24" s="1015"/>
      <c r="CI24" s="1016"/>
      <c r="CJ24" s="1016"/>
      <c r="CK24" s="1016"/>
      <c r="CL24" s="1017"/>
      <c r="CM24" s="1015"/>
      <c r="CN24" s="1016"/>
      <c r="CO24" s="1016"/>
      <c r="CP24" s="1016"/>
      <c r="CQ24" s="1017"/>
      <c r="CR24" s="1015"/>
      <c r="CS24" s="1016"/>
      <c r="CT24" s="1016"/>
      <c r="CU24" s="1016"/>
      <c r="CV24" s="1017"/>
      <c r="CW24" s="1015"/>
      <c r="CX24" s="1016"/>
      <c r="CY24" s="1016"/>
      <c r="CZ24" s="1016"/>
      <c r="DA24" s="1017"/>
      <c r="DB24" s="1015"/>
      <c r="DC24" s="1016"/>
      <c r="DD24" s="1016"/>
      <c r="DE24" s="1016"/>
      <c r="DF24" s="1017"/>
      <c r="DG24" s="1015"/>
      <c r="DH24" s="1016"/>
      <c r="DI24" s="1016"/>
      <c r="DJ24" s="1016"/>
      <c r="DK24" s="1017"/>
      <c r="DL24" s="1015"/>
      <c r="DM24" s="1016"/>
      <c r="DN24" s="1016"/>
      <c r="DO24" s="1016"/>
      <c r="DP24" s="1017"/>
      <c r="DQ24" s="1015"/>
      <c r="DR24" s="1016"/>
      <c r="DS24" s="1016"/>
      <c r="DT24" s="1016"/>
      <c r="DU24" s="1017"/>
      <c r="DV24" s="1018"/>
      <c r="DW24" s="1019"/>
      <c r="DX24" s="1019"/>
      <c r="DY24" s="1019"/>
      <c r="DZ24" s="1020"/>
      <c r="EA24" s="205"/>
    </row>
    <row r="25" spans="1:131" s="198" customFormat="1" ht="26.25" customHeight="1" thickBot="1" x14ac:dyDescent="0.2">
      <c r="A25" s="1089" t="s">
        <v>366</v>
      </c>
      <c r="B25" s="1089"/>
      <c r="C25" s="1089"/>
      <c r="D25" s="1089"/>
      <c r="E25" s="1089"/>
      <c r="F25" s="1089"/>
      <c r="G25" s="1089"/>
      <c r="H25" s="1089"/>
      <c r="I25" s="1089"/>
      <c r="J25" s="1089"/>
      <c r="K25" s="1089"/>
      <c r="L25" s="1089"/>
      <c r="M25" s="1089"/>
      <c r="N25" s="1089"/>
      <c r="O25" s="1089"/>
      <c r="P25" s="1089"/>
      <c r="Q25" s="1089"/>
      <c r="R25" s="1089"/>
      <c r="S25" s="1089"/>
      <c r="T25" s="1089"/>
      <c r="U25" s="1089"/>
      <c r="V25" s="1089"/>
      <c r="W25" s="1089"/>
      <c r="X25" s="1089"/>
      <c r="Y25" s="1089"/>
      <c r="Z25" s="1089"/>
      <c r="AA25" s="1089"/>
      <c r="AB25" s="1089"/>
      <c r="AC25" s="1089"/>
      <c r="AD25" s="1089"/>
      <c r="AE25" s="1089"/>
      <c r="AF25" s="1089"/>
      <c r="AG25" s="1089"/>
      <c r="AH25" s="1089"/>
      <c r="AI25" s="1089"/>
      <c r="AJ25" s="1089"/>
      <c r="AK25" s="1089"/>
      <c r="AL25" s="1089"/>
      <c r="AM25" s="1089"/>
      <c r="AN25" s="1089"/>
      <c r="AO25" s="1089"/>
      <c r="AP25" s="1089"/>
      <c r="AQ25" s="1089"/>
      <c r="AR25" s="1089"/>
      <c r="AS25" s="1089"/>
      <c r="AT25" s="1089"/>
      <c r="AU25" s="1089"/>
      <c r="AV25" s="1089"/>
      <c r="AW25" s="1089"/>
      <c r="AX25" s="1089"/>
      <c r="AY25" s="1089"/>
      <c r="AZ25" s="1089"/>
      <c r="BA25" s="1089"/>
      <c r="BB25" s="1089"/>
      <c r="BC25" s="1089"/>
      <c r="BD25" s="1089"/>
      <c r="BE25" s="1089"/>
      <c r="BF25" s="1089"/>
      <c r="BG25" s="1089"/>
      <c r="BH25" s="1089"/>
      <c r="BI25" s="1089"/>
      <c r="BJ25" s="203"/>
      <c r="BK25" s="203"/>
      <c r="BL25" s="203"/>
      <c r="BM25" s="203"/>
      <c r="BN25" s="203"/>
      <c r="BO25" s="216"/>
      <c r="BP25" s="216"/>
      <c r="BQ25" s="213">
        <v>19</v>
      </c>
      <c r="BR25" s="214"/>
      <c r="BS25" s="1040"/>
      <c r="BT25" s="1041"/>
      <c r="BU25" s="1041"/>
      <c r="BV25" s="1041"/>
      <c r="BW25" s="1041"/>
      <c r="BX25" s="1041"/>
      <c r="BY25" s="1041"/>
      <c r="BZ25" s="1041"/>
      <c r="CA25" s="1041"/>
      <c r="CB25" s="1041"/>
      <c r="CC25" s="1041"/>
      <c r="CD25" s="1041"/>
      <c r="CE25" s="1041"/>
      <c r="CF25" s="1041"/>
      <c r="CG25" s="1042"/>
      <c r="CH25" s="1015"/>
      <c r="CI25" s="1016"/>
      <c r="CJ25" s="1016"/>
      <c r="CK25" s="1016"/>
      <c r="CL25" s="1017"/>
      <c r="CM25" s="1015"/>
      <c r="CN25" s="1016"/>
      <c r="CO25" s="1016"/>
      <c r="CP25" s="1016"/>
      <c r="CQ25" s="1017"/>
      <c r="CR25" s="1015"/>
      <c r="CS25" s="1016"/>
      <c r="CT25" s="1016"/>
      <c r="CU25" s="1016"/>
      <c r="CV25" s="1017"/>
      <c r="CW25" s="1015"/>
      <c r="CX25" s="1016"/>
      <c r="CY25" s="1016"/>
      <c r="CZ25" s="1016"/>
      <c r="DA25" s="1017"/>
      <c r="DB25" s="1015"/>
      <c r="DC25" s="1016"/>
      <c r="DD25" s="1016"/>
      <c r="DE25" s="1016"/>
      <c r="DF25" s="1017"/>
      <c r="DG25" s="1015"/>
      <c r="DH25" s="1016"/>
      <c r="DI25" s="1016"/>
      <c r="DJ25" s="1016"/>
      <c r="DK25" s="1017"/>
      <c r="DL25" s="1015"/>
      <c r="DM25" s="1016"/>
      <c r="DN25" s="1016"/>
      <c r="DO25" s="1016"/>
      <c r="DP25" s="1017"/>
      <c r="DQ25" s="1015"/>
      <c r="DR25" s="1016"/>
      <c r="DS25" s="1016"/>
      <c r="DT25" s="1016"/>
      <c r="DU25" s="1017"/>
      <c r="DV25" s="1018"/>
      <c r="DW25" s="1019"/>
      <c r="DX25" s="1019"/>
      <c r="DY25" s="1019"/>
      <c r="DZ25" s="1020"/>
      <c r="EA25" s="197"/>
    </row>
    <row r="26" spans="1:131" s="198" customFormat="1" ht="26.25" customHeight="1" x14ac:dyDescent="0.15">
      <c r="A26" s="1021" t="s">
        <v>343</v>
      </c>
      <c r="B26" s="1022"/>
      <c r="C26" s="1022"/>
      <c r="D26" s="1022"/>
      <c r="E26" s="1022"/>
      <c r="F26" s="1022"/>
      <c r="G26" s="1022"/>
      <c r="H26" s="1022"/>
      <c r="I26" s="1022"/>
      <c r="J26" s="1022"/>
      <c r="K26" s="1022"/>
      <c r="L26" s="1022"/>
      <c r="M26" s="1022"/>
      <c r="N26" s="1022"/>
      <c r="O26" s="1022"/>
      <c r="P26" s="1023"/>
      <c r="Q26" s="1027" t="s">
        <v>367</v>
      </c>
      <c r="R26" s="1028"/>
      <c r="S26" s="1028"/>
      <c r="T26" s="1028"/>
      <c r="U26" s="1029"/>
      <c r="V26" s="1027" t="s">
        <v>368</v>
      </c>
      <c r="W26" s="1028"/>
      <c r="X26" s="1028"/>
      <c r="Y26" s="1028"/>
      <c r="Z26" s="1029"/>
      <c r="AA26" s="1027" t="s">
        <v>369</v>
      </c>
      <c r="AB26" s="1028"/>
      <c r="AC26" s="1028"/>
      <c r="AD26" s="1028"/>
      <c r="AE26" s="1028"/>
      <c r="AF26" s="1085" t="s">
        <v>370</v>
      </c>
      <c r="AG26" s="1034"/>
      <c r="AH26" s="1034"/>
      <c r="AI26" s="1034"/>
      <c r="AJ26" s="1086"/>
      <c r="AK26" s="1028" t="s">
        <v>371</v>
      </c>
      <c r="AL26" s="1028"/>
      <c r="AM26" s="1028"/>
      <c r="AN26" s="1028"/>
      <c r="AO26" s="1029"/>
      <c r="AP26" s="1027" t="s">
        <v>372</v>
      </c>
      <c r="AQ26" s="1028"/>
      <c r="AR26" s="1028"/>
      <c r="AS26" s="1028"/>
      <c r="AT26" s="1029"/>
      <c r="AU26" s="1027" t="s">
        <v>373</v>
      </c>
      <c r="AV26" s="1028"/>
      <c r="AW26" s="1028"/>
      <c r="AX26" s="1028"/>
      <c r="AY26" s="1029"/>
      <c r="AZ26" s="1027" t="s">
        <v>374</v>
      </c>
      <c r="BA26" s="1028"/>
      <c r="BB26" s="1028"/>
      <c r="BC26" s="1028"/>
      <c r="BD26" s="1029"/>
      <c r="BE26" s="1027" t="s">
        <v>350</v>
      </c>
      <c r="BF26" s="1028"/>
      <c r="BG26" s="1028"/>
      <c r="BH26" s="1028"/>
      <c r="BI26" s="1043"/>
      <c r="BJ26" s="203"/>
      <c r="BK26" s="203"/>
      <c r="BL26" s="203"/>
      <c r="BM26" s="203"/>
      <c r="BN26" s="203"/>
      <c r="BO26" s="216"/>
      <c r="BP26" s="216"/>
      <c r="BQ26" s="213">
        <v>20</v>
      </c>
      <c r="BR26" s="214"/>
      <c r="BS26" s="1040"/>
      <c r="BT26" s="1041"/>
      <c r="BU26" s="1041"/>
      <c r="BV26" s="1041"/>
      <c r="BW26" s="1041"/>
      <c r="BX26" s="1041"/>
      <c r="BY26" s="1041"/>
      <c r="BZ26" s="1041"/>
      <c r="CA26" s="1041"/>
      <c r="CB26" s="1041"/>
      <c r="CC26" s="1041"/>
      <c r="CD26" s="1041"/>
      <c r="CE26" s="1041"/>
      <c r="CF26" s="1041"/>
      <c r="CG26" s="1042"/>
      <c r="CH26" s="1015"/>
      <c r="CI26" s="1016"/>
      <c r="CJ26" s="1016"/>
      <c r="CK26" s="1016"/>
      <c r="CL26" s="1017"/>
      <c r="CM26" s="1015"/>
      <c r="CN26" s="1016"/>
      <c r="CO26" s="1016"/>
      <c r="CP26" s="1016"/>
      <c r="CQ26" s="1017"/>
      <c r="CR26" s="1015"/>
      <c r="CS26" s="1016"/>
      <c r="CT26" s="1016"/>
      <c r="CU26" s="1016"/>
      <c r="CV26" s="1017"/>
      <c r="CW26" s="1015"/>
      <c r="CX26" s="1016"/>
      <c r="CY26" s="1016"/>
      <c r="CZ26" s="1016"/>
      <c r="DA26" s="1017"/>
      <c r="DB26" s="1015"/>
      <c r="DC26" s="1016"/>
      <c r="DD26" s="1016"/>
      <c r="DE26" s="1016"/>
      <c r="DF26" s="1017"/>
      <c r="DG26" s="1015"/>
      <c r="DH26" s="1016"/>
      <c r="DI26" s="1016"/>
      <c r="DJ26" s="1016"/>
      <c r="DK26" s="1017"/>
      <c r="DL26" s="1015"/>
      <c r="DM26" s="1016"/>
      <c r="DN26" s="1016"/>
      <c r="DO26" s="1016"/>
      <c r="DP26" s="1017"/>
      <c r="DQ26" s="1015"/>
      <c r="DR26" s="1016"/>
      <c r="DS26" s="1016"/>
      <c r="DT26" s="1016"/>
      <c r="DU26" s="1017"/>
      <c r="DV26" s="1018"/>
      <c r="DW26" s="1019"/>
      <c r="DX26" s="1019"/>
      <c r="DY26" s="1019"/>
      <c r="DZ26" s="1020"/>
      <c r="EA26" s="197"/>
    </row>
    <row r="27" spans="1:131" s="198" customFormat="1" ht="26.25" customHeight="1" thickBot="1" x14ac:dyDescent="0.2">
      <c r="A27" s="1024"/>
      <c r="B27" s="1025"/>
      <c r="C27" s="1025"/>
      <c r="D27" s="1025"/>
      <c r="E27" s="1025"/>
      <c r="F27" s="1025"/>
      <c r="G27" s="1025"/>
      <c r="H27" s="1025"/>
      <c r="I27" s="1025"/>
      <c r="J27" s="1025"/>
      <c r="K27" s="1025"/>
      <c r="L27" s="1025"/>
      <c r="M27" s="1025"/>
      <c r="N27" s="1025"/>
      <c r="O27" s="1025"/>
      <c r="P27" s="1026"/>
      <c r="Q27" s="1030"/>
      <c r="R27" s="1031"/>
      <c r="S27" s="1031"/>
      <c r="T27" s="1031"/>
      <c r="U27" s="1032"/>
      <c r="V27" s="1030"/>
      <c r="W27" s="1031"/>
      <c r="X27" s="1031"/>
      <c r="Y27" s="1031"/>
      <c r="Z27" s="1032"/>
      <c r="AA27" s="1030"/>
      <c r="AB27" s="1031"/>
      <c r="AC27" s="1031"/>
      <c r="AD27" s="1031"/>
      <c r="AE27" s="1031"/>
      <c r="AF27" s="1087"/>
      <c r="AG27" s="1037"/>
      <c r="AH27" s="1037"/>
      <c r="AI27" s="1037"/>
      <c r="AJ27" s="1088"/>
      <c r="AK27" s="1031"/>
      <c r="AL27" s="1031"/>
      <c r="AM27" s="1031"/>
      <c r="AN27" s="1031"/>
      <c r="AO27" s="1032"/>
      <c r="AP27" s="1030"/>
      <c r="AQ27" s="1031"/>
      <c r="AR27" s="1031"/>
      <c r="AS27" s="1031"/>
      <c r="AT27" s="1032"/>
      <c r="AU27" s="1030"/>
      <c r="AV27" s="1031"/>
      <c r="AW27" s="1031"/>
      <c r="AX27" s="1031"/>
      <c r="AY27" s="1032"/>
      <c r="AZ27" s="1030"/>
      <c r="BA27" s="1031"/>
      <c r="BB27" s="1031"/>
      <c r="BC27" s="1031"/>
      <c r="BD27" s="1032"/>
      <c r="BE27" s="1030"/>
      <c r="BF27" s="1031"/>
      <c r="BG27" s="1031"/>
      <c r="BH27" s="1031"/>
      <c r="BI27" s="1044"/>
      <c r="BJ27" s="203"/>
      <c r="BK27" s="203"/>
      <c r="BL27" s="203"/>
      <c r="BM27" s="203"/>
      <c r="BN27" s="203"/>
      <c r="BO27" s="216"/>
      <c r="BP27" s="216"/>
      <c r="BQ27" s="213">
        <v>21</v>
      </c>
      <c r="BR27" s="214"/>
      <c r="BS27" s="1040"/>
      <c r="BT27" s="1041"/>
      <c r="BU27" s="1041"/>
      <c r="BV27" s="1041"/>
      <c r="BW27" s="1041"/>
      <c r="BX27" s="1041"/>
      <c r="BY27" s="1041"/>
      <c r="BZ27" s="1041"/>
      <c r="CA27" s="1041"/>
      <c r="CB27" s="1041"/>
      <c r="CC27" s="1041"/>
      <c r="CD27" s="1041"/>
      <c r="CE27" s="1041"/>
      <c r="CF27" s="1041"/>
      <c r="CG27" s="1042"/>
      <c r="CH27" s="1015"/>
      <c r="CI27" s="1016"/>
      <c r="CJ27" s="1016"/>
      <c r="CK27" s="1016"/>
      <c r="CL27" s="1017"/>
      <c r="CM27" s="1015"/>
      <c r="CN27" s="1016"/>
      <c r="CO27" s="1016"/>
      <c r="CP27" s="1016"/>
      <c r="CQ27" s="1017"/>
      <c r="CR27" s="1015"/>
      <c r="CS27" s="1016"/>
      <c r="CT27" s="1016"/>
      <c r="CU27" s="1016"/>
      <c r="CV27" s="1017"/>
      <c r="CW27" s="1015"/>
      <c r="CX27" s="1016"/>
      <c r="CY27" s="1016"/>
      <c r="CZ27" s="1016"/>
      <c r="DA27" s="1017"/>
      <c r="DB27" s="1015"/>
      <c r="DC27" s="1016"/>
      <c r="DD27" s="1016"/>
      <c r="DE27" s="1016"/>
      <c r="DF27" s="1017"/>
      <c r="DG27" s="1015"/>
      <c r="DH27" s="1016"/>
      <c r="DI27" s="1016"/>
      <c r="DJ27" s="1016"/>
      <c r="DK27" s="1017"/>
      <c r="DL27" s="1015"/>
      <c r="DM27" s="1016"/>
      <c r="DN27" s="1016"/>
      <c r="DO27" s="1016"/>
      <c r="DP27" s="1017"/>
      <c r="DQ27" s="1015"/>
      <c r="DR27" s="1016"/>
      <c r="DS27" s="1016"/>
      <c r="DT27" s="1016"/>
      <c r="DU27" s="1017"/>
      <c r="DV27" s="1018"/>
      <c r="DW27" s="1019"/>
      <c r="DX27" s="1019"/>
      <c r="DY27" s="1019"/>
      <c r="DZ27" s="1020"/>
      <c r="EA27" s="197"/>
    </row>
    <row r="28" spans="1:131" s="198" customFormat="1" ht="26.25" customHeight="1" thickTop="1" x14ac:dyDescent="0.15">
      <c r="A28" s="217">
        <v>1</v>
      </c>
      <c r="B28" s="1076" t="s">
        <v>375</v>
      </c>
      <c r="C28" s="1077"/>
      <c r="D28" s="1077"/>
      <c r="E28" s="1077"/>
      <c r="F28" s="1077"/>
      <c r="G28" s="1077"/>
      <c r="H28" s="1077"/>
      <c r="I28" s="1077"/>
      <c r="J28" s="1077"/>
      <c r="K28" s="1077"/>
      <c r="L28" s="1077"/>
      <c r="M28" s="1077"/>
      <c r="N28" s="1077"/>
      <c r="O28" s="1077"/>
      <c r="P28" s="1078"/>
      <c r="Q28" s="1079">
        <v>1660</v>
      </c>
      <c r="R28" s="1080"/>
      <c r="S28" s="1080"/>
      <c r="T28" s="1080"/>
      <c r="U28" s="1080"/>
      <c r="V28" s="1080">
        <v>1591</v>
      </c>
      <c r="W28" s="1080"/>
      <c r="X28" s="1080"/>
      <c r="Y28" s="1080"/>
      <c r="Z28" s="1080"/>
      <c r="AA28" s="1080">
        <v>69</v>
      </c>
      <c r="AB28" s="1080"/>
      <c r="AC28" s="1080"/>
      <c r="AD28" s="1080"/>
      <c r="AE28" s="1081"/>
      <c r="AF28" s="1082">
        <v>69</v>
      </c>
      <c r="AG28" s="1080"/>
      <c r="AH28" s="1080"/>
      <c r="AI28" s="1080"/>
      <c r="AJ28" s="1083"/>
      <c r="AK28" s="1084">
        <v>107</v>
      </c>
      <c r="AL28" s="1072"/>
      <c r="AM28" s="1072"/>
      <c r="AN28" s="1072"/>
      <c r="AO28" s="1072"/>
      <c r="AP28" s="1072"/>
      <c r="AQ28" s="1072"/>
      <c r="AR28" s="1072"/>
      <c r="AS28" s="1072"/>
      <c r="AT28" s="1072"/>
      <c r="AU28" s="1072"/>
      <c r="AV28" s="1072"/>
      <c r="AW28" s="1072"/>
      <c r="AX28" s="1072"/>
      <c r="AY28" s="1072"/>
      <c r="AZ28" s="1073"/>
      <c r="BA28" s="1073"/>
      <c r="BB28" s="1073"/>
      <c r="BC28" s="1073"/>
      <c r="BD28" s="1073"/>
      <c r="BE28" s="1074"/>
      <c r="BF28" s="1074"/>
      <c r="BG28" s="1074"/>
      <c r="BH28" s="1074"/>
      <c r="BI28" s="1075"/>
      <c r="BJ28" s="203"/>
      <c r="BK28" s="203"/>
      <c r="BL28" s="203"/>
      <c r="BM28" s="203"/>
      <c r="BN28" s="203"/>
      <c r="BO28" s="216"/>
      <c r="BP28" s="216"/>
      <c r="BQ28" s="213">
        <v>22</v>
      </c>
      <c r="BR28" s="214"/>
      <c r="BS28" s="1040"/>
      <c r="BT28" s="1041"/>
      <c r="BU28" s="1041"/>
      <c r="BV28" s="1041"/>
      <c r="BW28" s="1041"/>
      <c r="BX28" s="1041"/>
      <c r="BY28" s="1041"/>
      <c r="BZ28" s="1041"/>
      <c r="CA28" s="1041"/>
      <c r="CB28" s="1041"/>
      <c r="CC28" s="1041"/>
      <c r="CD28" s="1041"/>
      <c r="CE28" s="1041"/>
      <c r="CF28" s="1041"/>
      <c r="CG28" s="1042"/>
      <c r="CH28" s="1015"/>
      <c r="CI28" s="1016"/>
      <c r="CJ28" s="1016"/>
      <c r="CK28" s="1016"/>
      <c r="CL28" s="1017"/>
      <c r="CM28" s="1015"/>
      <c r="CN28" s="1016"/>
      <c r="CO28" s="1016"/>
      <c r="CP28" s="1016"/>
      <c r="CQ28" s="1017"/>
      <c r="CR28" s="1015"/>
      <c r="CS28" s="1016"/>
      <c r="CT28" s="1016"/>
      <c r="CU28" s="1016"/>
      <c r="CV28" s="1017"/>
      <c r="CW28" s="1015"/>
      <c r="CX28" s="1016"/>
      <c r="CY28" s="1016"/>
      <c r="CZ28" s="1016"/>
      <c r="DA28" s="1017"/>
      <c r="DB28" s="1015"/>
      <c r="DC28" s="1016"/>
      <c r="DD28" s="1016"/>
      <c r="DE28" s="1016"/>
      <c r="DF28" s="1017"/>
      <c r="DG28" s="1015"/>
      <c r="DH28" s="1016"/>
      <c r="DI28" s="1016"/>
      <c r="DJ28" s="1016"/>
      <c r="DK28" s="1017"/>
      <c r="DL28" s="1015"/>
      <c r="DM28" s="1016"/>
      <c r="DN28" s="1016"/>
      <c r="DO28" s="1016"/>
      <c r="DP28" s="1017"/>
      <c r="DQ28" s="1015"/>
      <c r="DR28" s="1016"/>
      <c r="DS28" s="1016"/>
      <c r="DT28" s="1016"/>
      <c r="DU28" s="1017"/>
      <c r="DV28" s="1018"/>
      <c r="DW28" s="1019"/>
      <c r="DX28" s="1019"/>
      <c r="DY28" s="1019"/>
      <c r="DZ28" s="1020"/>
      <c r="EA28" s="197"/>
    </row>
    <row r="29" spans="1:131" s="198" customFormat="1" ht="26.25" customHeight="1" x14ac:dyDescent="0.15">
      <c r="A29" s="217">
        <v>2</v>
      </c>
      <c r="B29" s="1063" t="s">
        <v>376</v>
      </c>
      <c r="C29" s="1064"/>
      <c r="D29" s="1064"/>
      <c r="E29" s="1064"/>
      <c r="F29" s="1064"/>
      <c r="G29" s="1064"/>
      <c r="H29" s="1064"/>
      <c r="I29" s="1064"/>
      <c r="J29" s="1064"/>
      <c r="K29" s="1064"/>
      <c r="L29" s="1064"/>
      <c r="M29" s="1064"/>
      <c r="N29" s="1064"/>
      <c r="O29" s="1064"/>
      <c r="P29" s="1065"/>
      <c r="Q29" s="1069">
        <v>999</v>
      </c>
      <c r="R29" s="1070"/>
      <c r="S29" s="1070"/>
      <c r="T29" s="1070"/>
      <c r="U29" s="1070"/>
      <c r="V29" s="1070">
        <v>912</v>
      </c>
      <c r="W29" s="1070"/>
      <c r="X29" s="1070"/>
      <c r="Y29" s="1070"/>
      <c r="Z29" s="1070"/>
      <c r="AA29" s="1070">
        <v>87</v>
      </c>
      <c r="AB29" s="1070"/>
      <c r="AC29" s="1070"/>
      <c r="AD29" s="1070"/>
      <c r="AE29" s="1071"/>
      <c r="AF29" s="1045">
        <v>87</v>
      </c>
      <c r="AG29" s="1046"/>
      <c r="AH29" s="1046"/>
      <c r="AI29" s="1046"/>
      <c r="AJ29" s="1047"/>
      <c r="AK29" s="1006">
        <v>148</v>
      </c>
      <c r="AL29" s="997"/>
      <c r="AM29" s="997"/>
      <c r="AN29" s="997"/>
      <c r="AO29" s="997"/>
      <c r="AP29" s="997"/>
      <c r="AQ29" s="997"/>
      <c r="AR29" s="997"/>
      <c r="AS29" s="997"/>
      <c r="AT29" s="997"/>
      <c r="AU29" s="997"/>
      <c r="AV29" s="997"/>
      <c r="AW29" s="997"/>
      <c r="AX29" s="997"/>
      <c r="AY29" s="997"/>
      <c r="AZ29" s="1068"/>
      <c r="BA29" s="1068"/>
      <c r="BB29" s="1068"/>
      <c r="BC29" s="1068"/>
      <c r="BD29" s="1068"/>
      <c r="BE29" s="1058"/>
      <c r="BF29" s="1058"/>
      <c r="BG29" s="1058"/>
      <c r="BH29" s="1058"/>
      <c r="BI29" s="1059"/>
      <c r="BJ29" s="203"/>
      <c r="BK29" s="203"/>
      <c r="BL29" s="203"/>
      <c r="BM29" s="203"/>
      <c r="BN29" s="203"/>
      <c r="BO29" s="216"/>
      <c r="BP29" s="216"/>
      <c r="BQ29" s="213">
        <v>23</v>
      </c>
      <c r="BR29" s="214"/>
      <c r="BS29" s="1040"/>
      <c r="BT29" s="1041"/>
      <c r="BU29" s="1041"/>
      <c r="BV29" s="1041"/>
      <c r="BW29" s="1041"/>
      <c r="BX29" s="1041"/>
      <c r="BY29" s="1041"/>
      <c r="BZ29" s="1041"/>
      <c r="CA29" s="1041"/>
      <c r="CB29" s="1041"/>
      <c r="CC29" s="1041"/>
      <c r="CD29" s="1041"/>
      <c r="CE29" s="1041"/>
      <c r="CF29" s="1041"/>
      <c r="CG29" s="1042"/>
      <c r="CH29" s="1015"/>
      <c r="CI29" s="1016"/>
      <c r="CJ29" s="1016"/>
      <c r="CK29" s="1016"/>
      <c r="CL29" s="1017"/>
      <c r="CM29" s="1015"/>
      <c r="CN29" s="1016"/>
      <c r="CO29" s="1016"/>
      <c r="CP29" s="1016"/>
      <c r="CQ29" s="1017"/>
      <c r="CR29" s="1015"/>
      <c r="CS29" s="1016"/>
      <c r="CT29" s="1016"/>
      <c r="CU29" s="1016"/>
      <c r="CV29" s="1017"/>
      <c r="CW29" s="1015"/>
      <c r="CX29" s="1016"/>
      <c r="CY29" s="1016"/>
      <c r="CZ29" s="1016"/>
      <c r="DA29" s="1017"/>
      <c r="DB29" s="1015"/>
      <c r="DC29" s="1016"/>
      <c r="DD29" s="1016"/>
      <c r="DE29" s="1016"/>
      <c r="DF29" s="1017"/>
      <c r="DG29" s="1015"/>
      <c r="DH29" s="1016"/>
      <c r="DI29" s="1016"/>
      <c r="DJ29" s="1016"/>
      <c r="DK29" s="1017"/>
      <c r="DL29" s="1015"/>
      <c r="DM29" s="1016"/>
      <c r="DN29" s="1016"/>
      <c r="DO29" s="1016"/>
      <c r="DP29" s="1017"/>
      <c r="DQ29" s="1015"/>
      <c r="DR29" s="1016"/>
      <c r="DS29" s="1016"/>
      <c r="DT29" s="1016"/>
      <c r="DU29" s="1017"/>
      <c r="DV29" s="1018"/>
      <c r="DW29" s="1019"/>
      <c r="DX29" s="1019"/>
      <c r="DY29" s="1019"/>
      <c r="DZ29" s="1020"/>
      <c r="EA29" s="197"/>
    </row>
    <row r="30" spans="1:131" s="198" customFormat="1" ht="26.25" customHeight="1" x14ac:dyDescent="0.15">
      <c r="A30" s="217">
        <v>3</v>
      </c>
      <c r="B30" s="1063" t="s">
        <v>377</v>
      </c>
      <c r="C30" s="1064"/>
      <c r="D30" s="1064"/>
      <c r="E30" s="1064"/>
      <c r="F30" s="1064"/>
      <c r="G30" s="1064"/>
      <c r="H30" s="1064"/>
      <c r="I30" s="1064"/>
      <c r="J30" s="1064"/>
      <c r="K30" s="1064"/>
      <c r="L30" s="1064"/>
      <c r="M30" s="1064"/>
      <c r="N30" s="1064"/>
      <c r="O30" s="1064"/>
      <c r="P30" s="1065"/>
      <c r="Q30" s="1069">
        <v>87</v>
      </c>
      <c r="R30" s="1070"/>
      <c r="S30" s="1070"/>
      <c r="T30" s="1070"/>
      <c r="U30" s="1070"/>
      <c r="V30" s="1070">
        <v>85</v>
      </c>
      <c r="W30" s="1070"/>
      <c r="X30" s="1070"/>
      <c r="Y30" s="1070"/>
      <c r="Z30" s="1070"/>
      <c r="AA30" s="1070">
        <v>2</v>
      </c>
      <c r="AB30" s="1070"/>
      <c r="AC30" s="1070"/>
      <c r="AD30" s="1070"/>
      <c r="AE30" s="1071"/>
      <c r="AF30" s="1045">
        <v>2</v>
      </c>
      <c r="AG30" s="1046"/>
      <c r="AH30" s="1046"/>
      <c r="AI30" s="1046"/>
      <c r="AJ30" s="1047"/>
      <c r="AK30" s="1006">
        <v>32</v>
      </c>
      <c r="AL30" s="997"/>
      <c r="AM30" s="997"/>
      <c r="AN30" s="997"/>
      <c r="AO30" s="997"/>
      <c r="AP30" s="997"/>
      <c r="AQ30" s="997"/>
      <c r="AR30" s="997"/>
      <c r="AS30" s="997"/>
      <c r="AT30" s="997"/>
      <c r="AU30" s="997"/>
      <c r="AV30" s="997"/>
      <c r="AW30" s="997"/>
      <c r="AX30" s="997"/>
      <c r="AY30" s="997"/>
      <c r="AZ30" s="1068"/>
      <c r="BA30" s="1068"/>
      <c r="BB30" s="1068"/>
      <c r="BC30" s="1068"/>
      <c r="BD30" s="1068"/>
      <c r="BE30" s="1058"/>
      <c r="BF30" s="1058"/>
      <c r="BG30" s="1058"/>
      <c r="BH30" s="1058"/>
      <c r="BI30" s="1059"/>
      <c r="BJ30" s="203"/>
      <c r="BK30" s="203"/>
      <c r="BL30" s="203"/>
      <c r="BM30" s="203"/>
      <c r="BN30" s="203"/>
      <c r="BO30" s="216"/>
      <c r="BP30" s="216"/>
      <c r="BQ30" s="213">
        <v>24</v>
      </c>
      <c r="BR30" s="214"/>
      <c r="BS30" s="1040"/>
      <c r="BT30" s="1041"/>
      <c r="BU30" s="1041"/>
      <c r="BV30" s="1041"/>
      <c r="BW30" s="1041"/>
      <c r="BX30" s="1041"/>
      <c r="BY30" s="1041"/>
      <c r="BZ30" s="1041"/>
      <c r="CA30" s="1041"/>
      <c r="CB30" s="1041"/>
      <c r="CC30" s="1041"/>
      <c r="CD30" s="1041"/>
      <c r="CE30" s="1041"/>
      <c r="CF30" s="1041"/>
      <c r="CG30" s="1042"/>
      <c r="CH30" s="1015"/>
      <c r="CI30" s="1016"/>
      <c r="CJ30" s="1016"/>
      <c r="CK30" s="1016"/>
      <c r="CL30" s="1017"/>
      <c r="CM30" s="1015"/>
      <c r="CN30" s="1016"/>
      <c r="CO30" s="1016"/>
      <c r="CP30" s="1016"/>
      <c r="CQ30" s="1017"/>
      <c r="CR30" s="1015"/>
      <c r="CS30" s="1016"/>
      <c r="CT30" s="1016"/>
      <c r="CU30" s="1016"/>
      <c r="CV30" s="1017"/>
      <c r="CW30" s="1015"/>
      <c r="CX30" s="1016"/>
      <c r="CY30" s="1016"/>
      <c r="CZ30" s="1016"/>
      <c r="DA30" s="1017"/>
      <c r="DB30" s="1015"/>
      <c r="DC30" s="1016"/>
      <c r="DD30" s="1016"/>
      <c r="DE30" s="1016"/>
      <c r="DF30" s="1017"/>
      <c r="DG30" s="1015"/>
      <c r="DH30" s="1016"/>
      <c r="DI30" s="1016"/>
      <c r="DJ30" s="1016"/>
      <c r="DK30" s="1017"/>
      <c r="DL30" s="1015"/>
      <c r="DM30" s="1016"/>
      <c r="DN30" s="1016"/>
      <c r="DO30" s="1016"/>
      <c r="DP30" s="1017"/>
      <c r="DQ30" s="1015"/>
      <c r="DR30" s="1016"/>
      <c r="DS30" s="1016"/>
      <c r="DT30" s="1016"/>
      <c r="DU30" s="1017"/>
      <c r="DV30" s="1018"/>
      <c r="DW30" s="1019"/>
      <c r="DX30" s="1019"/>
      <c r="DY30" s="1019"/>
      <c r="DZ30" s="1020"/>
      <c r="EA30" s="197"/>
    </row>
    <row r="31" spans="1:131" s="198" customFormat="1" ht="26.25" customHeight="1" x14ac:dyDescent="0.15">
      <c r="A31" s="217">
        <v>4</v>
      </c>
      <c r="B31" s="1063" t="s">
        <v>378</v>
      </c>
      <c r="C31" s="1064"/>
      <c r="D31" s="1064"/>
      <c r="E31" s="1064"/>
      <c r="F31" s="1064"/>
      <c r="G31" s="1064"/>
      <c r="H31" s="1064"/>
      <c r="I31" s="1064"/>
      <c r="J31" s="1064"/>
      <c r="K31" s="1064"/>
      <c r="L31" s="1064"/>
      <c r="M31" s="1064"/>
      <c r="N31" s="1064"/>
      <c r="O31" s="1064"/>
      <c r="P31" s="1065"/>
      <c r="Q31" s="1069">
        <v>7</v>
      </c>
      <c r="R31" s="1070"/>
      <c r="S31" s="1070"/>
      <c r="T31" s="1070"/>
      <c r="U31" s="1070"/>
      <c r="V31" s="1070">
        <v>6</v>
      </c>
      <c r="W31" s="1070"/>
      <c r="X31" s="1070"/>
      <c r="Y31" s="1070"/>
      <c r="Z31" s="1070"/>
      <c r="AA31" s="1070">
        <v>1</v>
      </c>
      <c r="AB31" s="1070"/>
      <c r="AC31" s="1070"/>
      <c r="AD31" s="1070"/>
      <c r="AE31" s="1071"/>
      <c r="AF31" s="1045">
        <v>1</v>
      </c>
      <c r="AG31" s="1046"/>
      <c r="AH31" s="1046"/>
      <c r="AI31" s="1046"/>
      <c r="AJ31" s="1047"/>
      <c r="AK31" s="1006">
        <v>5</v>
      </c>
      <c r="AL31" s="997"/>
      <c r="AM31" s="997"/>
      <c r="AN31" s="997"/>
      <c r="AO31" s="997"/>
      <c r="AP31" s="997"/>
      <c r="AQ31" s="997"/>
      <c r="AR31" s="997"/>
      <c r="AS31" s="997"/>
      <c r="AT31" s="997"/>
      <c r="AU31" s="997"/>
      <c r="AV31" s="997"/>
      <c r="AW31" s="997"/>
      <c r="AX31" s="997"/>
      <c r="AY31" s="997"/>
      <c r="AZ31" s="1068"/>
      <c r="BA31" s="1068"/>
      <c r="BB31" s="1068"/>
      <c r="BC31" s="1068"/>
      <c r="BD31" s="1068"/>
      <c r="BE31" s="1058"/>
      <c r="BF31" s="1058"/>
      <c r="BG31" s="1058"/>
      <c r="BH31" s="1058"/>
      <c r="BI31" s="1059"/>
      <c r="BJ31" s="203"/>
      <c r="BK31" s="203"/>
      <c r="BL31" s="203"/>
      <c r="BM31" s="203"/>
      <c r="BN31" s="203"/>
      <c r="BO31" s="216"/>
      <c r="BP31" s="216"/>
      <c r="BQ31" s="213">
        <v>25</v>
      </c>
      <c r="BR31" s="214"/>
      <c r="BS31" s="1040"/>
      <c r="BT31" s="1041"/>
      <c r="BU31" s="1041"/>
      <c r="BV31" s="1041"/>
      <c r="BW31" s="1041"/>
      <c r="BX31" s="1041"/>
      <c r="BY31" s="1041"/>
      <c r="BZ31" s="1041"/>
      <c r="CA31" s="1041"/>
      <c r="CB31" s="1041"/>
      <c r="CC31" s="1041"/>
      <c r="CD31" s="1041"/>
      <c r="CE31" s="1041"/>
      <c r="CF31" s="1041"/>
      <c r="CG31" s="1042"/>
      <c r="CH31" s="1015"/>
      <c r="CI31" s="1016"/>
      <c r="CJ31" s="1016"/>
      <c r="CK31" s="1016"/>
      <c r="CL31" s="1017"/>
      <c r="CM31" s="1015"/>
      <c r="CN31" s="1016"/>
      <c r="CO31" s="1016"/>
      <c r="CP31" s="1016"/>
      <c r="CQ31" s="1017"/>
      <c r="CR31" s="1015"/>
      <c r="CS31" s="1016"/>
      <c r="CT31" s="1016"/>
      <c r="CU31" s="1016"/>
      <c r="CV31" s="1017"/>
      <c r="CW31" s="1015"/>
      <c r="CX31" s="1016"/>
      <c r="CY31" s="1016"/>
      <c r="CZ31" s="1016"/>
      <c r="DA31" s="1017"/>
      <c r="DB31" s="1015"/>
      <c r="DC31" s="1016"/>
      <c r="DD31" s="1016"/>
      <c r="DE31" s="1016"/>
      <c r="DF31" s="1017"/>
      <c r="DG31" s="1015"/>
      <c r="DH31" s="1016"/>
      <c r="DI31" s="1016"/>
      <c r="DJ31" s="1016"/>
      <c r="DK31" s="1017"/>
      <c r="DL31" s="1015"/>
      <c r="DM31" s="1016"/>
      <c r="DN31" s="1016"/>
      <c r="DO31" s="1016"/>
      <c r="DP31" s="1017"/>
      <c r="DQ31" s="1015"/>
      <c r="DR31" s="1016"/>
      <c r="DS31" s="1016"/>
      <c r="DT31" s="1016"/>
      <c r="DU31" s="1017"/>
      <c r="DV31" s="1018"/>
      <c r="DW31" s="1019"/>
      <c r="DX31" s="1019"/>
      <c r="DY31" s="1019"/>
      <c r="DZ31" s="1020"/>
      <c r="EA31" s="197"/>
    </row>
    <row r="32" spans="1:131" s="198" customFormat="1" ht="26.25" customHeight="1" x14ac:dyDescent="0.15">
      <c r="A32" s="217">
        <v>5</v>
      </c>
      <c r="B32" s="1063" t="s">
        <v>379</v>
      </c>
      <c r="C32" s="1064"/>
      <c r="D32" s="1064"/>
      <c r="E32" s="1064"/>
      <c r="F32" s="1064"/>
      <c r="G32" s="1064"/>
      <c r="H32" s="1064"/>
      <c r="I32" s="1064"/>
      <c r="J32" s="1064"/>
      <c r="K32" s="1064"/>
      <c r="L32" s="1064"/>
      <c r="M32" s="1064"/>
      <c r="N32" s="1064"/>
      <c r="O32" s="1064"/>
      <c r="P32" s="1065"/>
      <c r="Q32" s="1069">
        <v>235</v>
      </c>
      <c r="R32" s="1070"/>
      <c r="S32" s="1070"/>
      <c r="T32" s="1070"/>
      <c r="U32" s="1070"/>
      <c r="V32" s="1070">
        <v>234</v>
      </c>
      <c r="W32" s="1070"/>
      <c r="X32" s="1070"/>
      <c r="Y32" s="1070"/>
      <c r="Z32" s="1070"/>
      <c r="AA32" s="1070">
        <v>1</v>
      </c>
      <c r="AB32" s="1070"/>
      <c r="AC32" s="1070"/>
      <c r="AD32" s="1070"/>
      <c r="AE32" s="1071"/>
      <c r="AF32" s="1045">
        <v>197</v>
      </c>
      <c r="AG32" s="1046"/>
      <c r="AH32" s="1046"/>
      <c r="AI32" s="1046"/>
      <c r="AJ32" s="1047"/>
      <c r="AK32" s="1006">
        <v>25</v>
      </c>
      <c r="AL32" s="997"/>
      <c r="AM32" s="997"/>
      <c r="AN32" s="997"/>
      <c r="AO32" s="997"/>
      <c r="AP32" s="997">
        <v>300</v>
      </c>
      <c r="AQ32" s="997"/>
      <c r="AR32" s="997"/>
      <c r="AS32" s="997"/>
      <c r="AT32" s="997"/>
      <c r="AU32" s="997">
        <v>86</v>
      </c>
      <c r="AV32" s="997"/>
      <c r="AW32" s="997"/>
      <c r="AX32" s="997"/>
      <c r="AY32" s="997"/>
      <c r="AZ32" s="1068"/>
      <c r="BA32" s="1068"/>
      <c r="BB32" s="1068"/>
      <c r="BC32" s="1068"/>
      <c r="BD32" s="1068"/>
      <c r="BE32" s="1058" t="s">
        <v>380</v>
      </c>
      <c r="BF32" s="1058"/>
      <c r="BG32" s="1058"/>
      <c r="BH32" s="1058"/>
      <c r="BI32" s="1059"/>
      <c r="BJ32" s="203"/>
      <c r="BK32" s="203"/>
      <c r="BL32" s="203"/>
      <c r="BM32" s="203"/>
      <c r="BN32" s="203"/>
      <c r="BO32" s="216"/>
      <c r="BP32" s="216"/>
      <c r="BQ32" s="213">
        <v>26</v>
      </c>
      <c r="BR32" s="214"/>
      <c r="BS32" s="1040"/>
      <c r="BT32" s="1041"/>
      <c r="BU32" s="1041"/>
      <c r="BV32" s="1041"/>
      <c r="BW32" s="1041"/>
      <c r="BX32" s="1041"/>
      <c r="BY32" s="1041"/>
      <c r="BZ32" s="1041"/>
      <c r="CA32" s="1041"/>
      <c r="CB32" s="1041"/>
      <c r="CC32" s="1041"/>
      <c r="CD32" s="1041"/>
      <c r="CE32" s="1041"/>
      <c r="CF32" s="1041"/>
      <c r="CG32" s="1042"/>
      <c r="CH32" s="1015"/>
      <c r="CI32" s="1016"/>
      <c r="CJ32" s="1016"/>
      <c r="CK32" s="1016"/>
      <c r="CL32" s="1017"/>
      <c r="CM32" s="1015"/>
      <c r="CN32" s="1016"/>
      <c r="CO32" s="1016"/>
      <c r="CP32" s="1016"/>
      <c r="CQ32" s="1017"/>
      <c r="CR32" s="1015"/>
      <c r="CS32" s="1016"/>
      <c r="CT32" s="1016"/>
      <c r="CU32" s="1016"/>
      <c r="CV32" s="1017"/>
      <c r="CW32" s="1015"/>
      <c r="CX32" s="1016"/>
      <c r="CY32" s="1016"/>
      <c r="CZ32" s="1016"/>
      <c r="DA32" s="1017"/>
      <c r="DB32" s="1015"/>
      <c r="DC32" s="1016"/>
      <c r="DD32" s="1016"/>
      <c r="DE32" s="1016"/>
      <c r="DF32" s="1017"/>
      <c r="DG32" s="1015"/>
      <c r="DH32" s="1016"/>
      <c r="DI32" s="1016"/>
      <c r="DJ32" s="1016"/>
      <c r="DK32" s="1017"/>
      <c r="DL32" s="1015"/>
      <c r="DM32" s="1016"/>
      <c r="DN32" s="1016"/>
      <c r="DO32" s="1016"/>
      <c r="DP32" s="1017"/>
      <c r="DQ32" s="1015"/>
      <c r="DR32" s="1016"/>
      <c r="DS32" s="1016"/>
      <c r="DT32" s="1016"/>
      <c r="DU32" s="1017"/>
      <c r="DV32" s="1018"/>
      <c r="DW32" s="1019"/>
      <c r="DX32" s="1019"/>
      <c r="DY32" s="1019"/>
      <c r="DZ32" s="1020"/>
      <c r="EA32" s="197"/>
    </row>
    <row r="33" spans="1:131" s="198" customFormat="1" ht="26.25" customHeight="1" x14ac:dyDescent="0.15">
      <c r="A33" s="217">
        <v>6</v>
      </c>
      <c r="B33" s="1063" t="s">
        <v>381</v>
      </c>
      <c r="C33" s="1064"/>
      <c r="D33" s="1064"/>
      <c r="E33" s="1064"/>
      <c r="F33" s="1064"/>
      <c r="G33" s="1064"/>
      <c r="H33" s="1064"/>
      <c r="I33" s="1064"/>
      <c r="J33" s="1064"/>
      <c r="K33" s="1064"/>
      <c r="L33" s="1064"/>
      <c r="M33" s="1064"/>
      <c r="N33" s="1064"/>
      <c r="O33" s="1064"/>
      <c r="P33" s="1065"/>
      <c r="Q33" s="1069">
        <v>306</v>
      </c>
      <c r="R33" s="1070"/>
      <c r="S33" s="1070"/>
      <c r="T33" s="1070"/>
      <c r="U33" s="1070"/>
      <c r="V33" s="1070">
        <v>288</v>
      </c>
      <c r="W33" s="1070"/>
      <c r="X33" s="1070"/>
      <c r="Y33" s="1070"/>
      <c r="Z33" s="1070"/>
      <c r="AA33" s="1070">
        <v>19</v>
      </c>
      <c r="AB33" s="1070"/>
      <c r="AC33" s="1070"/>
      <c r="AD33" s="1070"/>
      <c r="AE33" s="1071"/>
      <c r="AF33" s="1045">
        <v>18</v>
      </c>
      <c r="AG33" s="1046"/>
      <c r="AH33" s="1046"/>
      <c r="AI33" s="1046"/>
      <c r="AJ33" s="1047"/>
      <c r="AK33" s="1006">
        <v>217</v>
      </c>
      <c r="AL33" s="997"/>
      <c r="AM33" s="997"/>
      <c r="AN33" s="997"/>
      <c r="AO33" s="997"/>
      <c r="AP33" s="997">
        <v>2185</v>
      </c>
      <c r="AQ33" s="997"/>
      <c r="AR33" s="997"/>
      <c r="AS33" s="997"/>
      <c r="AT33" s="997"/>
      <c r="AU33" s="997">
        <v>1988</v>
      </c>
      <c r="AV33" s="997"/>
      <c r="AW33" s="997"/>
      <c r="AX33" s="997"/>
      <c r="AY33" s="997"/>
      <c r="AZ33" s="1068"/>
      <c r="BA33" s="1068"/>
      <c r="BB33" s="1068"/>
      <c r="BC33" s="1068"/>
      <c r="BD33" s="1068"/>
      <c r="BE33" s="1058" t="s">
        <v>382</v>
      </c>
      <c r="BF33" s="1058"/>
      <c r="BG33" s="1058"/>
      <c r="BH33" s="1058"/>
      <c r="BI33" s="1059"/>
      <c r="BJ33" s="203"/>
      <c r="BK33" s="203"/>
      <c r="BL33" s="203"/>
      <c r="BM33" s="203"/>
      <c r="BN33" s="203"/>
      <c r="BO33" s="216"/>
      <c r="BP33" s="216"/>
      <c r="BQ33" s="213">
        <v>27</v>
      </c>
      <c r="BR33" s="214"/>
      <c r="BS33" s="1040"/>
      <c r="BT33" s="1041"/>
      <c r="BU33" s="1041"/>
      <c r="BV33" s="1041"/>
      <c r="BW33" s="1041"/>
      <c r="BX33" s="1041"/>
      <c r="BY33" s="1041"/>
      <c r="BZ33" s="1041"/>
      <c r="CA33" s="1041"/>
      <c r="CB33" s="1041"/>
      <c r="CC33" s="1041"/>
      <c r="CD33" s="1041"/>
      <c r="CE33" s="1041"/>
      <c r="CF33" s="1041"/>
      <c r="CG33" s="1042"/>
      <c r="CH33" s="1015"/>
      <c r="CI33" s="1016"/>
      <c r="CJ33" s="1016"/>
      <c r="CK33" s="1016"/>
      <c r="CL33" s="1017"/>
      <c r="CM33" s="1015"/>
      <c r="CN33" s="1016"/>
      <c r="CO33" s="1016"/>
      <c r="CP33" s="1016"/>
      <c r="CQ33" s="1017"/>
      <c r="CR33" s="1015"/>
      <c r="CS33" s="1016"/>
      <c r="CT33" s="1016"/>
      <c r="CU33" s="1016"/>
      <c r="CV33" s="1017"/>
      <c r="CW33" s="1015"/>
      <c r="CX33" s="1016"/>
      <c r="CY33" s="1016"/>
      <c r="CZ33" s="1016"/>
      <c r="DA33" s="1017"/>
      <c r="DB33" s="1015"/>
      <c r="DC33" s="1016"/>
      <c r="DD33" s="1016"/>
      <c r="DE33" s="1016"/>
      <c r="DF33" s="1017"/>
      <c r="DG33" s="1015"/>
      <c r="DH33" s="1016"/>
      <c r="DI33" s="1016"/>
      <c r="DJ33" s="1016"/>
      <c r="DK33" s="1017"/>
      <c r="DL33" s="1015"/>
      <c r="DM33" s="1016"/>
      <c r="DN33" s="1016"/>
      <c r="DO33" s="1016"/>
      <c r="DP33" s="1017"/>
      <c r="DQ33" s="1015"/>
      <c r="DR33" s="1016"/>
      <c r="DS33" s="1016"/>
      <c r="DT33" s="1016"/>
      <c r="DU33" s="1017"/>
      <c r="DV33" s="1018"/>
      <c r="DW33" s="1019"/>
      <c r="DX33" s="1019"/>
      <c r="DY33" s="1019"/>
      <c r="DZ33" s="1020"/>
      <c r="EA33" s="197"/>
    </row>
    <row r="34" spans="1:131" s="198" customFormat="1" ht="26.25" customHeight="1" x14ac:dyDescent="0.15">
      <c r="A34" s="217">
        <v>7</v>
      </c>
      <c r="B34" s="1063"/>
      <c r="C34" s="1064"/>
      <c r="D34" s="1064"/>
      <c r="E34" s="1064"/>
      <c r="F34" s="1064"/>
      <c r="G34" s="1064"/>
      <c r="H34" s="1064"/>
      <c r="I34" s="1064"/>
      <c r="J34" s="1064"/>
      <c r="K34" s="1064"/>
      <c r="L34" s="1064"/>
      <c r="M34" s="1064"/>
      <c r="N34" s="1064"/>
      <c r="O34" s="1064"/>
      <c r="P34" s="1065"/>
      <c r="Q34" s="1069"/>
      <c r="R34" s="1070"/>
      <c r="S34" s="1070"/>
      <c r="T34" s="1070"/>
      <c r="U34" s="1070"/>
      <c r="V34" s="1070"/>
      <c r="W34" s="1070"/>
      <c r="X34" s="1070"/>
      <c r="Y34" s="1070"/>
      <c r="Z34" s="1070"/>
      <c r="AA34" s="1070"/>
      <c r="AB34" s="1070"/>
      <c r="AC34" s="1070"/>
      <c r="AD34" s="1070"/>
      <c r="AE34" s="1071"/>
      <c r="AF34" s="1045"/>
      <c r="AG34" s="1046"/>
      <c r="AH34" s="1046"/>
      <c r="AI34" s="1046"/>
      <c r="AJ34" s="1047"/>
      <c r="AK34" s="1006"/>
      <c r="AL34" s="997"/>
      <c r="AM34" s="997"/>
      <c r="AN34" s="997"/>
      <c r="AO34" s="997"/>
      <c r="AP34" s="997"/>
      <c r="AQ34" s="997"/>
      <c r="AR34" s="997"/>
      <c r="AS34" s="997"/>
      <c r="AT34" s="997"/>
      <c r="AU34" s="997"/>
      <c r="AV34" s="997"/>
      <c r="AW34" s="997"/>
      <c r="AX34" s="997"/>
      <c r="AY34" s="997"/>
      <c r="AZ34" s="1068"/>
      <c r="BA34" s="1068"/>
      <c r="BB34" s="1068"/>
      <c r="BC34" s="1068"/>
      <c r="BD34" s="1068"/>
      <c r="BE34" s="1058"/>
      <c r="BF34" s="1058"/>
      <c r="BG34" s="1058"/>
      <c r="BH34" s="1058"/>
      <c r="BI34" s="1059"/>
      <c r="BJ34" s="203"/>
      <c r="BK34" s="203"/>
      <c r="BL34" s="203"/>
      <c r="BM34" s="203"/>
      <c r="BN34" s="203"/>
      <c r="BO34" s="216"/>
      <c r="BP34" s="216"/>
      <c r="BQ34" s="213">
        <v>28</v>
      </c>
      <c r="BR34" s="214"/>
      <c r="BS34" s="1040"/>
      <c r="BT34" s="1041"/>
      <c r="BU34" s="1041"/>
      <c r="BV34" s="1041"/>
      <c r="BW34" s="1041"/>
      <c r="BX34" s="1041"/>
      <c r="BY34" s="1041"/>
      <c r="BZ34" s="1041"/>
      <c r="CA34" s="1041"/>
      <c r="CB34" s="1041"/>
      <c r="CC34" s="1041"/>
      <c r="CD34" s="1041"/>
      <c r="CE34" s="1041"/>
      <c r="CF34" s="1041"/>
      <c r="CG34" s="1042"/>
      <c r="CH34" s="1015"/>
      <c r="CI34" s="1016"/>
      <c r="CJ34" s="1016"/>
      <c r="CK34" s="1016"/>
      <c r="CL34" s="1017"/>
      <c r="CM34" s="1015"/>
      <c r="CN34" s="1016"/>
      <c r="CO34" s="1016"/>
      <c r="CP34" s="1016"/>
      <c r="CQ34" s="1017"/>
      <c r="CR34" s="1015"/>
      <c r="CS34" s="1016"/>
      <c r="CT34" s="1016"/>
      <c r="CU34" s="1016"/>
      <c r="CV34" s="1017"/>
      <c r="CW34" s="1015"/>
      <c r="CX34" s="1016"/>
      <c r="CY34" s="1016"/>
      <c r="CZ34" s="1016"/>
      <c r="DA34" s="1017"/>
      <c r="DB34" s="1015"/>
      <c r="DC34" s="1016"/>
      <c r="DD34" s="1016"/>
      <c r="DE34" s="1016"/>
      <c r="DF34" s="1017"/>
      <c r="DG34" s="1015"/>
      <c r="DH34" s="1016"/>
      <c r="DI34" s="1016"/>
      <c r="DJ34" s="1016"/>
      <c r="DK34" s="1017"/>
      <c r="DL34" s="1015"/>
      <c r="DM34" s="1016"/>
      <c r="DN34" s="1016"/>
      <c r="DO34" s="1016"/>
      <c r="DP34" s="1017"/>
      <c r="DQ34" s="1015"/>
      <c r="DR34" s="1016"/>
      <c r="DS34" s="1016"/>
      <c r="DT34" s="1016"/>
      <c r="DU34" s="1017"/>
      <c r="DV34" s="1018"/>
      <c r="DW34" s="1019"/>
      <c r="DX34" s="1019"/>
      <c r="DY34" s="1019"/>
      <c r="DZ34" s="1020"/>
      <c r="EA34" s="197"/>
    </row>
    <row r="35" spans="1:131" s="198" customFormat="1" ht="26.25" customHeight="1" x14ac:dyDescent="0.15">
      <c r="A35" s="217">
        <v>8</v>
      </c>
      <c r="B35" s="1063"/>
      <c r="C35" s="1064"/>
      <c r="D35" s="1064"/>
      <c r="E35" s="1064"/>
      <c r="F35" s="1064"/>
      <c r="G35" s="1064"/>
      <c r="H35" s="1064"/>
      <c r="I35" s="1064"/>
      <c r="J35" s="1064"/>
      <c r="K35" s="1064"/>
      <c r="L35" s="1064"/>
      <c r="M35" s="1064"/>
      <c r="N35" s="1064"/>
      <c r="O35" s="1064"/>
      <c r="P35" s="1065"/>
      <c r="Q35" s="1069"/>
      <c r="R35" s="1070"/>
      <c r="S35" s="1070"/>
      <c r="T35" s="1070"/>
      <c r="U35" s="1070"/>
      <c r="V35" s="1070"/>
      <c r="W35" s="1070"/>
      <c r="X35" s="1070"/>
      <c r="Y35" s="1070"/>
      <c r="Z35" s="1070"/>
      <c r="AA35" s="1070"/>
      <c r="AB35" s="1070"/>
      <c r="AC35" s="1070"/>
      <c r="AD35" s="1070"/>
      <c r="AE35" s="1071"/>
      <c r="AF35" s="1045"/>
      <c r="AG35" s="1046"/>
      <c r="AH35" s="1046"/>
      <c r="AI35" s="1046"/>
      <c r="AJ35" s="1047"/>
      <c r="AK35" s="1006"/>
      <c r="AL35" s="997"/>
      <c r="AM35" s="997"/>
      <c r="AN35" s="997"/>
      <c r="AO35" s="997"/>
      <c r="AP35" s="997"/>
      <c r="AQ35" s="997"/>
      <c r="AR35" s="997"/>
      <c r="AS35" s="997"/>
      <c r="AT35" s="997"/>
      <c r="AU35" s="997"/>
      <c r="AV35" s="997"/>
      <c r="AW35" s="997"/>
      <c r="AX35" s="997"/>
      <c r="AY35" s="997"/>
      <c r="AZ35" s="1068"/>
      <c r="BA35" s="1068"/>
      <c r="BB35" s="1068"/>
      <c r="BC35" s="1068"/>
      <c r="BD35" s="1068"/>
      <c r="BE35" s="1058"/>
      <c r="BF35" s="1058"/>
      <c r="BG35" s="1058"/>
      <c r="BH35" s="1058"/>
      <c r="BI35" s="1059"/>
      <c r="BJ35" s="203"/>
      <c r="BK35" s="203"/>
      <c r="BL35" s="203"/>
      <c r="BM35" s="203"/>
      <c r="BN35" s="203"/>
      <c r="BO35" s="216"/>
      <c r="BP35" s="216"/>
      <c r="BQ35" s="213">
        <v>29</v>
      </c>
      <c r="BR35" s="214"/>
      <c r="BS35" s="1040"/>
      <c r="BT35" s="1041"/>
      <c r="BU35" s="1041"/>
      <c r="BV35" s="1041"/>
      <c r="BW35" s="1041"/>
      <c r="BX35" s="1041"/>
      <c r="BY35" s="1041"/>
      <c r="BZ35" s="1041"/>
      <c r="CA35" s="1041"/>
      <c r="CB35" s="1041"/>
      <c r="CC35" s="1041"/>
      <c r="CD35" s="1041"/>
      <c r="CE35" s="1041"/>
      <c r="CF35" s="1041"/>
      <c r="CG35" s="1042"/>
      <c r="CH35" s="1015"/>
      <c r="CI35" s="1016"/>
      <c r="CJ35" s="1016"/>
      <c r="CK35" s="1016"/>
      <c r="CL35" s="1017"/>
      <c r="CM35" s="1015"/>
      <c r="CN35" s="1016"/>
      <c r="CO35" s="1016"/>
      <c r="CP35" s="1016"/>
      <c r="CQ35" s="1017"/>
      <c r="CR35" s="1015"/>
      <c r="CS35" s="1016"/>
      <c r="CT35" s="1016"/>
      <c r="CU35" s="1016"/>
      <c r="CV35" s="1017"/>
      <c r="CW35" s="1015"/>
      <c r="CX35" s="1016"/>
      <c r="CY35" s="1016"/>
      <c r="CZ35" s="1016"/>
      <c r="DA35" s="1017"/>
      <c r="DB35" s="1015"/>
      <c r="DC35" s="1016"/>
      <c r="DD35" s="1016"/>
      <c r="DE35" s="1016"/>
      <c r="DF35" s="1017"/>
      <c r="DG35" s="1015"/>
      <c r="DH35" s="1016"/>
      <c r="DI35" s="1016"/>
      <c r="DJ35" s="1016"/>
      <c r="DK35" s="1017"/>
      <c r="DL35" s="1015"/>
      <c r="DM35" s="1016"/>
      <c r="DN35" s="1016"/>
      <c r="DO35" s="1016"/>
      <c r="DP35" s="1017"/>
      <c r="DQ35" s="1015"/>
      <c r="DR35" s="1016"/>
      <c r="DS35" s="1016"/>
      <c r="DT35" s="1016"/>
      <c r="DU35" s="1017"/>
      <c r="DV35" s="1018"/>
      <c r="DW35" s="1019"/>
      <c r="DX35" s="1019"/>
      <c r="DY35" s="1019"/>
      <c r="DZ35" s="1020"/>
      <c r="EA35" s="197"/>
    </row>
    <row r="36" spans="1:131" s="198" customFormat="1" ht="26.25" customHeight="1" x14ac:dyDescent="0.15">
      <c r="A36" s="217">
        <v>9</v>
      </c>
      <c r="B36" s="1063"/>
      <c r="C36" s="1064"/>
      <c r="D36" s="1064"/>
      <c r="E36" s="1064"/>
      <c r="F36" s="1064"/>
      <c r="G36" s="1064"/>
      <c r="H36" s="1064"/>
      <c r="I36" s="1064"/>
      <c r="J36" s="1064"/>
      <c r="K36" s="1064"/>
      <c r="L36" s="1064"/>
      <c r="M36" s="1064"/>
      <c r="N36" s="1064"/>
      <c r="O36" s="1064"/>
      <c r="P36" s="1065"/>
      <c r="Q36" s="1069"/>
      <c r="R36" s="1070"/>
      <c r="S36" s="1070"/>
      <c r="T36" s="1070"/>
      <c r="U36" s="1070"/>
      <c r="V36" s="1070"/>
      <c r="W36" s="1070"/>
      <c r="X36" s="1070"/>
      <c r="Y36" s="1070"/>
      <c r="Z36" s="1070"/>
      <c r="AA36" s="1070"/>
      <c r="AB36" s="1070"/>
      <c r="AC36" s="1070"/>
      <c r="AD36" s="1070"/>
      <c r="AE36" s="1071"/>
      <c r="AF36" s="1045"/>
      <c r="AG36" s="1046"/>
      <c r="AH36" s="1046"/>
      <c r="AI36" s="1046"/>
      <c r="AJ36" s="1047"/>
      <c r="AK36" s="1006"/>
      <c r="AL36" s="997"/>
      <c r="AM36" s="997"/>
      <c r="AN36" s="997"/>
      <c r="AO36" s="997"/>
      <c r="AP36" s="997"/>
      <c r="AQ36" s="997"/>
      <c r="AR36" s="997"/>
      <c r="AS36" s="997"/>
      <c r="AT36" s="997"/>
      <c r="AU36" s="997"/>
      <c r="AV36" s="997"/>
      <c r="AW36" s="997"/>
      <c r="AX36" s="997"/>
      <c r="AY36" s="997"/>
      <c r="AZ36" s="1068"/>
      <c r="BA36" s="1068"/>
      <c r="BB36" s="1068"/>
      <c r="BC36" s="1068"/>
      <c r="BD36" s="1068"/>
      <c r="BE36" s="1058"/>
      <c r="BF36" s="1058"/>
      <c r="BG36" s="1058"/>
      <c r="BH36" s="1058"/>
      <c r="BI36" s="1059"/>
      <c r="BJ36" s="203"/>
      <c r="BK36" s="203"/>
      <c r="BL36" s="203"/>
      <c r="BM36" s="203"/>
      <c r="BN36" s="203"/>
      <c r="BO36" s="216"/>
      <c r="BP36" s="216"/>
      <c r="BQ36" s="213">
        <v>30</v>
      </c>
      <c r="BR36" s="214"/>
      <c r="BS36" s="1040"/>
      <c r="BT36" s="1041"/>
      <c r="BU36" s="1041"/>
      <c r="BV36" s="1041"/>
      <c r="BW36" s="1041"/>
      <c r="BX36" s="1041"/>
      <c r="BY36" s="1041"/>
      <c r="BZ36" s="1041"/>
      <c r="CA36" s="1041"/>
      <c r="CB36" s="1041"/>
      <c r="CC36" s="1041"/>
      <c r="CD36" s="1041"/>
      <c r="CE36" s="1041"/>
      <c r="CF36" s="1041"/>
      <c r="CG36" s="1042"/>
      <c r="CH36" s="1015"/>
      <c r="CI36" s="1016"/>
      <c r="CJ36" s="1016"/>
      <c r="CK36" s="1016"/>
      <c r="CL36" s="1017"/>
      <c r="CM36" s="1015"/>
      <c r="CN36" s="1016"/>
      <c r="CO36" s="1016"/>
      <c r="CP36" s="1016"/>
      <c r="CQ36" s="1017"/>
      <c r="CR36" s="1015"/>
      <c r="CS36" s="1016"/>
      <c r="CT36" s="1016"/>
      <c r="CU36" s="1016"/>
      <c r="CV36" s="1017"/>
      <c r="CW36" s="1015"/>
      <c r="CX36" s="1016"/>
      <c r="CY36" s="1016"/>
      <c r="CZ36" s="1016"/>
      <c r="DA36" s="1017"/>
      <c r="DB36" s="1015"/>
      <c r="DC36" s="1016"/>
      <c r="DD36" s="1016"/>
      <c r="DE36" s="1016"/>
      <c r="DF36" s="1017"/>
      <c r="DG36" s="1015"/>
      <c r="DH36" s="1016"/>
      <c r="DI36" s="1016"/>
      <c r="DJ36" s="1016"/>
      <c r="DK36" s="1017"/>
      <c r="DL36" s="1015"/>
      <c r="DM36" s="1016"/>
      <c r="DN36" s="1016"/>
      <c r="DO36" s="1016"/>
      <c r="DP36" s="1017"/>
      <c r="DQ36" s="1015"/>
      <c r="DR36" s="1016"/>
      <c r="DS36" s="1016"/>
      <c r="DT36" s="1016"/>
      <c r="DU36" s="1017"/>
      <c r="DV36" s="1018"/>
      <c r="DW36" s="1019"/>
      <c r="DX36" s="1019"/>
      <c r="DY36" s="1019"/>
      <c r="DZ36" s="1020"/>
      <c r="EA36" s="197"/>
    </row>
    <row r="37" spans="1:131" s="198" customFormat="1" ht="26.25" customHeight="1" x14ac:dyDescent="0.15">
      <c r="A37" s="217">
        <v>10</v>
      </c>
      <c r="B37" s="1063"/>
      <c r="C37" s="1064"/>
      <c r="D37" s="1064"/>
      <c r="E37" s="1064"/>
      <c r="F37" s="1064"/>
      <c r="G37" s="1064"/>
      <c r="H37" s="1064"/>
      <c r="I37" s="1064"/>
      <c r="J37" s="1064"/>
      <c r="K37" s="1064"/>
      <c r="L37" s="1064"/>
      <c r="M37" s="1064"/>
      <c r="N37" s="1064"/>
      <c r="O37" s="1064"/>
      <c r="P37" s="1065"/>
      <c r="Q37" s="1069"/>
      <c r="R37" s="1070"/>
      <c r="S37" s="1070"/>
      <c r="T37" s="1070"/>
      <c r="U37" s="1070"/>
      <c r="V37" s="1070"/>
      <c r="W37" s="1070"/>
      <c r="X37" s="1070"/>
      <c r="Y37" s="1070"/>
      <c r="Z37" s="1070"/>
      <c r="AA37" s="1070"/>
      <c r="AB37" s="1070"/>
      <c r="AC37" s="1070"/>
      <c r="AD37" s="1070"/>
      <c r="AE37" s="1071"/>
      <c r="AF37" s="1045"/>
      <c r="AG37" s="1046"/>
      <c r="AH37" s="1046"/>
      <c r="AI37" s="1046"/>
      <c r="AJ37" s="1047"/>
      <c r="AK37" s="1006"/>
      <c r="AL37" s="997"/>
      <c r="AM37" s="997"/>
      <c r="AN37" s="997"/>
      <c r="AO37" s="997"/>
      <c r="AP37" s="997"/>
      <c r="AQ37" s="997"/>
      <c r="AR37" s="997"/>
      <c r="AS37" s="997"/>
      <c r="AT37" s="997"/>
      <c r="AU37" s="997"/>
      <c r="AV37" s="997"/>
      <c r="AW37" s="997"/>
      <c r="AX37" s="997"/>
      <c r="AY37" s="997"/>
      <c r="AZ37" s="1068"/>
      <c r="BA37" s="1068"/>
      <c r="BB37" s="1068"/>
      <c r="BC37" s="1068"/>
      <c r="BD37" s="1068"/>
      <c r="BE37" s="1058"/>
      <c r="BF37" s="1058"/>
      <c r="BG37" s="1058"/>
      <c r="BH37" s="1058"/>
      <c r="BI37" s="1059"/>
      <c r="BJ37" s="203"/>
      <c r="BK37" s="203"/>
      <c r="BL37" s="203"/>
      <c r="BM37" s="203"/>
      <c r="BN37" s="203"/>
      <c r="BO37" s="216"/>
      <c r="BP37" s="216"/>
      <c r="BQ37" s="213">
        <v>31</v>
      </c>
      <c r="BR37" s="214"/>
      <c r="BS37" s="1040"/>
      <c r="BT37" s="1041"/>
      <c r="BU37" s="1041"/>
      <c r="BV37" s="1041"/>
      <c r="BW37" s="1041"/>
      <c r="BX37" s="1041"/>
      <c r="BY37" s="1041"/>
      <c r="BZ37" s="1041"/>
      <c r="CA37" s="1041"/>
      <c r="CB37" s="1041"/>
      <c r="CC37" s="1041"/>
      <c r="CD37" s="1041"/>
      <c r="CE37" s="1041"/>
      <c r="CF37" s="1041"/>
      <c r="CG37" s="1042"/>
      <c r="CH37" s="1015"/>
      <c r="CI37" s="1016"/>
      <c r="CJ37" s="1016"/>
      <c r="CK37" s="1016"/>
      <c r="CL37" s="1017"/>
      <c r="CM37" s="1015"/>
      <c r="CN37" s="1016"/>
      <c r="CO37" s="1016"/>
      <c r="CP37" s="1016"/>
      <c r="CQ37" s="1017"/>
      <c r="CR37" s="1015"/>
      <c r="CS37" s="1016"/>
      <c r="CT37" s="1016"/>
      <c r="CU37" s="1016"/>
      <c r="CV37" s="1017"/>
      <c r="CW37" s="1015"/>
      <c r="CX37" s="1016"/>
      <c r="CY37" s="1016"/>
      <c r="CZ37" s="1016"/>
      <c r="DA37" s="1017"/>
      <c r="DB37" s="1015"/>
      <c r="DC37" s="1016"/>
      <c r="DD37" s="1016"/>
      <c r="DE37" s="1016"/>
      <c r="DF37" s="1017"/>
      <c r="DG37" s="1015"/>
      <c r="DH37" s="1016"/>
      <c r="DI37" s="1016"/>
      <c r="DJ37" s="1016"/>
      <c r="DK37" s="1017"/>
      <c r="DL37" s="1015"/>
      <c r="DM37" s="1016"/>
      <c r="DN37" s="1016"/>
      <c r="DO37" s="1016"/>
      <c r="DP37" s="1017"/>
      <c r="DQ37" s="1015"/>
      <c r="DR37" s="1016"/>
      <c r="DS37" s="1016"/>
      <c r="DT37" s="1016"/>
      <c r="DU37" s="1017"/>
      <c r="DV37" s="1018"/>
      <c r="DW37" s="1019"/>
      <c r="DX37" s="1019"/>
      <c r="DY37" s="1019"/>
      <c r="DZ37" s="1020"/>
      <c r="EA37" s="197"/>
    </row>
    <row r="38" spans="1:131" s="198" customFormat="1" ht="26.25" customHeight="1" x14ac:dyDescent="0.15">
      <c r="A38" s="217">
        <v>11</v>
      </c>
      <c r="B38" s="1063"/>
      <c r="C38" s="1064"/>
      <c r="D38" s="1064"/>
      <c r="E38" s="1064"/>
      <c r="F38" s="1064"/>
      <c r="G38" s="1064"/>
      <c r="H38" s="1064"/>
      <c r="I38" s="1064"/>
      <c r="J38" s="1064"/>
      <c r="K38" s="1064"/>
      <c r="L38" s="1064"/>
      <c r="M38" s="1064"/>
      <c r="N38" s="1064"/>
      <c r="O38" s="1064"/>
      <c r="P38" s="1065"/>
      <c r="Q38" s="1069"/>
      <c r="R38" s="1070"/>
      <c r="S38" s="1070"/>
      <c r="T38" s="1070"/>
      <c r="U38" s="1070"/>
      <c r="V38" s="1070"/>
      <c r="W38" s="1070"/>
      <c r="X38" s="1070"/>
      <c r="Y38" s="1070"/>
      <c r="Z38" s="1070"/>
      <c r="AA38" s="1070"/>
      <c r="AB38" s="1070"/>
      <c r="AC38" s="1070"/>
      <c r="AD38" s="1070"/>
      <c r="AE38" s="1071"/>
      <c r="AF38" s="1045"/>
      <c r="AG38" s="1046"/>
      <c r="AH38" s="1046"/>
      <c r="AI38" s="1046"/>
      <c r="AJ38" s="1047"/>
      <c r="AK38" s="1006"/>
      <c r="AL38" s="997"/>
      <c r="AM38" s="997"/>
      <c r="AN38" s="997"/>
      <c r="AO38" s="997"/>
      <c r="AP38" s="997"/>
      <c r="AQ38" s="997"/>
      <c r="AR38" s="997"/>
      <c r="AS38" s="997"/>
      <c r="AT38" s="997"/>
      <c r="AU38" s="997"/>
      <c r="AV38" s="997"/>
      <c r="AW38" s="997"/>
      <c r="AX38" s="997"/>
      <c r="AY38" s="997"/>
      <c r="AZ38" s="1068"/>
      <c r="BA38" s="1068"/>
      <c r="BB38" s="1068"/>
      <c r="BC38" s="1068"/>
      <c r="BD38" s="1068"/>
      <c r="BE38" s="1058"/>
      <c r="BF38" s="1058"/>
      <c r="BG38" s="1058"/>
      <c r="BH38" s="1058"/>
      <c r="BI38" s="1059"/>
      <c r="BJ38" s="203"/>
      <c r="BK38" s="203"/>
      <c r="BL38" s="203"/>
      <c r="BM38" s="203"/>
      <c r="BN38" s="203"/>
      <c r="BO38" s="216"/>
      <c r="BP38" s="216"/>
      <c r="BQ38" s="213">
        <v>32</v>
      </c>
      <c r="BR38" s="214"/>
      <c r="BS38" s="1040"/>
      <c r="BT38" s="1041"/>
      <c r="BU38" s="1041"/>
      <c r="BV38" s="1041"/>
      <c r="BW38" s="1041"/>
      <c r="BX38" s="1041"/>
      <c r="BY38" s="1041"/>
      <c r="BZ38" s="1041"/>
      <c r="CA38" s="1041"/>
      <c r="CB38" s="1041"/>
      <c r="CC38" s="1041"/>
      <c r="CD38" s="1041"/>
      <c r="CE38" s="1041"/>
      <c r="CF38" s="1041"/>
      <c r="CG38" s="1042"/>
      <c r="CH38" s="1015"/>
      <c r="CI38" s="1016"/>
      <c r="CJ38" s="1016"/>
      <c r="CK38" s="1016"/>
      <c r="CL38" s="1017"/>
      <c r="CM38" s="1015"/>
      <c r="CN38" s="1016"/>
      <c r="CO38" s="1016"/>
      <c r="CP38" s="1016"/>
      <c r="CQ38" s="1017"/>
      <c r="CR38" s="1015"/>
      <c r="CS38" s="1016"/>
      <c r="CT38" s="1016"/>
      <c r="CU38" s="1016"/>
      <c r="CV38" s="1017"/>
      <c r="CW38" s="1015"/>
      <c r="CX38" s="1016"/>
      <c r="CY38" s="1016"/>
      <c r="CZ38" s="1016"/>
      <c r="DA38" s="1017"/>
      <c r="DB38" s="1015"/>
      <c r="DC38" s="1016"/>
      <c r="DD38" s="1016"/>
      <c r="DE38" s="1016"/>
      <c r="DF38" s="1017"/>
      <c r="DG38" s="1015"/>
      <c r="DH38" s="1016"/>
      <c r="DI38" s="1016"/>
      <c r="DJ38" s="1016"/>
      <c r="DK38" s="1017"/>
      <c r="DL38" s="1015"/>
      <c r="DM38" s="1016"/>
      <c r="DN38" s="1016"/>
      <c r="DO38" s="1016"/>
      <c r="DP38" s="1017"/>
      <c r="DQ38" s="1015"/>
      <c r="DR38" s="1016"/>
      <c r="DS38" s="1016"/>
      <c r="DT38" s="1016"/>
      <c r="DU38" s="1017"/>
      <c r="DV38" s="1018"/>
      <c r="DW38" s="1019"/>
      <c r="DX38" s="1019"/>
      <c r="DY38" s="1019"/>
      <c r="DZ38" s="1020"/>
      <c r="EA38" s="197"/>
    </row>
    <row r="39" spans="1:131" s="198" customFormat="1" ht="26.25" customHeight="1" x14ac:dyDescent="0.15">
      <c r="A39" s="217">
        <v>12</v>
      </c>
      <c r="B39" s="1063"/>
      <c r="C39" s="1064"/>
      <c r="D39" s="1064"/>
      <c r="E39" s="1064"/>
      <c r="F39" s="1064"/>
      <c r="G39" s="1064"/>
      <c r="H39" s="1064"/>
      <c r="I39" s="1064"/>
      <c r="J39" s="1064"/>
      <c r="K39" s="1064"/>
      <c r="L39" s="1064"/>
      <c r="M39" s="1064"/>
      <c r="N39" s="1064"/>
      <c r="O39" s="1064"/>
      <c r="P39" s="1065"/>
      <c r="Q39" s="1069"/>
      <c r="R39" s="1070"/>
      <c r="S39" s="1070"/>
      <c r="T39" s="1070"/>
      <c r="U39" s="1070"/>
      <c r="V39" s="1070"/>
      <c r="W39" s="1070"/>
      <c r="X39" s="1070"/>
      <c r="Y39" s="1070"/>
      <c r="Z39" s="1070"/>
      <c r="AA39" s="1070"/>
      <c r="AB39" s="1070"/>
      <c r="AC39" s="1070"/>
      <c r="AD39" s="1070"/>
      <c r="AE39" s="1071"/>
      <c r="AF39" s="1045"/>
      <c r="AG39" s="1046"/>
      <c r="AH39" s="1046"/>
      <c r="AI39" s="1046"/>
      <c r="AJ39" s="1047"/>
      <c r="AK39" s="1006"/>
      <c r="AL39" s="997"/>
      <c r="AM39" s="997"/>
      <c r="AN39" s="997"/>
      <c r="AO39" s="997"/>
      <c r="AP39" s="997"/>
      <c r="AQ39" s="997"/>
      <c r="AR39" s="997"/>
      <c r="AS39" s="997"/>
      <c r="AT39" s="997"/>
      <c r="AU39" s="997"/>
      <c r="AV39" s="997"/>
      <c r="AW39" s="997"/>
      <c r="AX39" s="997"/>
      <c r="AY39" s="997"/>
      <c r="AZ39" s="1068"/>
      <c r="BA39" s="1068"/>
      <c r="BB39" s="1068"/>
      <c r="BC39" s="1068"/>
      <c r="BD39" s="1068"/>
      <c r="BE39" s="1058"/>
      <c r="BF39" s="1058"/>
      <c r="BG39" s="1058"/>
      <c r="BH39" s="1058"/>
      <c r="BI39" s="1059"/>
      <c r="BJ39" s="203"/>
      <c r="BK39" s="203"/>
      <c r="BL39" s="203"/>
      <c r="BM39" s="203"/>
      <c r="BN39" s="203"/>
      <c r="BO39" s="216"/>
      <c r="BP39" s="216"/>
      <c r="BQ39" s="213">
        <v>33</v>
      </c>
      <c r="BR39" s="214"/>
      <c r="BS39" s="1040"/>
      <c r="BT39" s="1041"/>
      <c r="BU39" s="1041"/>
      <c r="BV39" s="1041"/>
      <c r="BW39" s="1041"/>
      <c r="BX39" s="1041"/>
      <c r="BY39" s="1041"/>
      <c r="BZ39" s="1041"/>
      <c r="CA39" s="1041"/>
      <c r="CB39" s="1041"/>
      <c r="CC39" s="1041"/>
      <c r="CD39" s="1041"/>
      <c r="CE39" s="1041"/>
      <c r="CF39" s="1041"/>
      <c r="CG39" s="1042"/>
      <c r="CH39" s="1015"/>
      <c r="CI39" s="1016"/>
      <c r="CJ39" s="1016"/>
      <c r="CK39" s="1016"/>
      <c r="CL39" s="1017"/>
      <c r="CM39" s="1015"/>
      <c r="CN39" s="1016"/>
      <c r="CO39" s="1016"/>
      <c r="CP39" s="1016"/>
      <c r="CQ39" s="1017"/>
      <c r="CR39" s="1015"/>
      <c r="CS39" s="1016"/>
      <c r="CT39" s="1016"/>
      <c r="CU39" s="1016"/>
      <c r="CV39" s="1017"/>
      <c r="CW39" s="1015"/>
      <c r="CX39" s="1016"/>
      <c r="CY39" s="1016"/>
      <c r="CZ39" s="1016"/>
      <c r="DA39" s="1017"/>
      <c r="DB39" s="1015"/>
      <c r="DC39" s="1016"/>
      <c r="DD39" s="1016"/>
      <c r="DE39" s="1016"/>
      <c r="DF39" s="1017"/>
      <c r="DG39" s="1015"/>
      <c r="DH39" s="1016"/>
      <c r="DI39" s="1016"/>
      <c r="DJ39" s="1016"/>
      <c r="DK39" s="1017"/>
      <c r="DL39" s="1015"/>
      <c r="DM39" s="1016"/>
      <c r="DN39" s="1016"/>
      <c r="DO39" s="1016"/>
      <c r="DP39" s="1017"/>
      <c r="DQ39" s="1015"/>
      <c r="DR39" s="1016"/>
      <c r="DS39" s="1016"/>
      <c r="DT39" s="1016"/>
      <c r="DU39" s="1017"/>
      <c r="DV39" s="1018"/>
      <c r="DW39" s="1019"/>
      <c r="DX39" s="1019"/>
      <c r="DY39" s="1019"/>
      <c r="DZ39" s="1020"/>
      <c r="EA39" s="197"/>
    </row>
    <row r="40" spans="1:131" s="198" customFormat="1" ht="26.25" customHeight="1" x14ac:dyDescent="0.15">
      <c r="A40" s="212">
        <v>13</v>
      </c>
      <c r="B40" s="1063"/>
      <c r="C40" s="1064"/>
      <c r="D40" s="1064"/>
      <c r="E40" s="1064"/>
      <c r="F40" s="1064"/>
      <c r="G40" s="1064"/>
      <c r="H40" s="1064"/>
      <c r="I40" s="1064"/>
      <c r="J40" s="1064"/>
      <c r="K40" s="1064"/>
      <c r="L40" s="1064"/>
      <c r="M40" s="1064"/>
      <c r="N40" s="1064"/>
      <c r="O40" s="1064"/>
      <c r="P40" s="1065"/>
      <c r="Q40" s="1069"/>
      <c r="R40" s="1070"/>
      <c r="S40" s="1070"/>
      <c r="T40" s="1070"/>
      <c r="U40" s="1070"/>
      <c r="V40" s="1070"/>
      <c r="W40" s="1070"/>
      <c r="X40" s="1070"/>
      <c r="Y40" s="1070"/>
      <c r="Z40" s="1070"/>
      <c r="AA40" s="1070"/>
      <c r="AB40" s="1070"/>
      <c r="AC40" s="1070"/>
      <c r="AD40" s="1070"/>
      <c r="AE40" s="1071"/>
      <c r="AF40" s="1045"/>
      <c r="AG40" s="1046"/>
      <c r="AH40" s="1046"/>
      <c r="AI40" s="1046"/>
      <c r="AJ40" s="1047"/>
      <c r="AK40" s="1006"/>
      <c r="AL40" s="997"/>
      <c r="AM40" s="997"/>
      <c r="AN40" s="997"/>
      <c r="AO40" s="997"/>
      <c r="AP40" s="997"/>
      <c r="AQ40" s="997"/>
      <c r="AR40" s="997"/>
      <c r="AS40" s="997"/>
      <c r="AT40" s="997"/>
      <c r="AU40" s="997"/>
      <c r="AV40" s="997"/>
      <c r="AW40" s="997"/>
      <c r="AX40" s="997"/>
      <c r="AY40" s="997"/>
      <c r="AZ40" s="1068"/>
      <c r="BA40" s="1068"/>
      <c r="BB40" s="1068"/>
      <c r="BC40" s="1068"/>
      <c r="BD40" s="1068"/>
      <c r="BE40" s="1058"/>
      <c r="BF40" s="1058"/>
      <c r="BG40" s="1058"/>
      <c r="BH40" s="1058"/>
      <c r="BI40" s="1059"/>
      <c r="BJ40" s="203"/>
      <c r="BK40" s="203"/>
      <c r="BL40" s="203"/>
      <c r="BM40" s="203"/>
      <c r="BN40" s="203"/>
      <c r="BO40" s="216"/>
      <c r="BP40" s="216"/>
      <c r="BQ40" s="213">
        <v>34</v>
      </c>
      <c r="BR40" s="214"/>
      <c r="BS40" s="1040"/>
      <c r="BT40" s="1041"/>
      <c r="BU40" s="1041"/>
      <c r="BV40" s="1041"/>
      <c r="BW40" s="1041"/>
      <c r="BX40" s="1041"/>
      <c r="BY40" s="1041"/>
      <c r="BZ40" s="1041"/>
      <c r="CA40" s="1041"/>
      <c r="CB40" s="1041"/>
      <c r="CC40" s="1041"/>
      <c r="CD40" s="1041"/>
      <c r="CE40" s="1041"/>
      <c r="CF40" s="1041"/>
      <c r="CG40" s="1042"/>
      <c r="CH40" s="1015"/>
      <c r="CI40" s="1016"/>
      <c r="CJ40" s="1016"/>
      <c r="CK40" s="1016"/>
      <c r="CL40" s="1017"/>
      <c r="CM40" s="1015"/>
      <c r="CN40" s="1016"/>
      <c r="CO40" s="1016"/>
      <c r="CP40" s="1016"/>
      <c r="CQ40" s="1017"/>
      <c r="CR40" s="1015"/>
      <c r="CS40" s="1016"/>
      <c r="CT40" s="1016"/>
      <c r="CU40" s="1016"/>
      <c r="CV40" s="1017"/>
      <c r="CW40" s="1015"/>
      <c r="CX40" s="1016"/>
      <c r="CY40" s="1016"/>
      <c r="CZ40" s="1016"/>
      <c r="DA40" s="1017"/>
      <c r="DB40" s="1015"/>
      <c r="DC40" s="1016"/>
      <c r="DD40" s="1016"/>
      <c r="DE40" s="1016"/>
      <c r="DF40" s="1017"/>
      <c r="DG40" s="1015"/>
      <c r="DH40" s="1016"/>
      <c r="DI40" s="1016"/>
      <c r="DJ40" s="1016"/>
      <c r="DK40" s="1017"/>
      <c r="DL40" s="1015"/>
      <c r="DM40" s="1016"/>
      <c r="DN40" s="1016"/>
      <c r="DO40" s="1016"/>
      <c r="DP40" s="1017"/>
      <c r="DQ40" s="1015"/>
      <c r="DR40" s="1016"/>
      <c r="DS40" s="1016"/>
      <c r="DT40" s="1016"/>
      <c r="DU40" s="1017"/>
      <c r="DV40" s="1018"/>
      <c r="DW40" s="1019"/>
      <c r="DX40" s="1019"/>
      <c r="DY40" s="1019"/>
      <c r="DZ40" s="1020"/>
      <c r="EA40" s="197"/>
    </row>
    <row r="41" spans="1:131" s="198" customFormat="1" ht="26.25" customHeight="1" x14ac:dyDescent="0.15">
      <c r="A41" s="212">
        <v>14</v>
      </c>
      <c r="B41" s="1063"/>
      <c r="C41" s="1064"/>
      <c r="D41" s="1064"/>
      <c r="E41" s="1064"/>
      <c r="F41" s="1064"/>
      <c r="G41" s="1064"/>
      <c r="H41" s="1064"/>
      <c r="I41" s="1064"/>
      <c r="J41" s="1064"/>
      <c r="K41" s="1064"/>
      <c r="L41" s="1064"/>
      <c r="M41" s="1064"/>
      <c r="N41" s="1064"/>
      <c r="O41" s="1064"/>
      <c r="P41" s="1065"/>
      <c r="Q41" s="1069"/>
      <c r="R41" s="1070"/>
      <c r="S41" s="1070"/>
      <c r="T41" s="1070"/>
      <c r="U41" s="1070"/>
      <c r="V41" s="1070"/>
      <c r="W41" s="1070"/>
      <c r="X41" s="1070"/>
      <c r="Y41" s="1070"/>
      <c r="Z41" s="1070"/>
      <c r="AA41" s="1070"/>
      <c r="AB41" s="1070"/>
      <c r="AC41" s="1070"/>
      <c r="AD41" s="1070"/>
      <c r="AE41" s="1071"/>
      <c r="AF41" s="1045"/>
      <c r="AG41" s="1046"/>
      <c r="AH41" s="1046"/>
      <c r="AI41" s="1046"/>
      <c r="AJ41" s="1047"/>
      <c r="AK41" s="1006"/>
      <c r="AL41" s="997"/>
      <c r="AM41" s="997"/>
      <c r="AN41" s="997"/>
      <c r="AO41" s="997"/>
      <c r="AP41" s="997"/>
      <c r="AQ41" s="997"/>
      <c r="AR41" s="997"/>
      <c r="AS41" s="997"/>
      <c r="AT41" s="997"/>
      <c r="AU41" s="997"/>
      <c r="AV41" s="997"/>
      <c r="AW41" s="997"/>
      <c r="AX41" s="997"/>
      <c r="AY41" s="997"/>
      <c r="AZ41" s="1068"/>
      <c r="BA41" s="1068"/>
      <c r="BB41" s="1068"/>
      <c r="BC41" s="1068"/>
      <c r="BD41" s="1068"/>
      <c r="BE41" s="1058"/>
      <c r="BF41" s="1058"/>
      <c r="BG41" s="1058"/>
      <c r="BH41" s="1058"/>
      <c r="BI41" s="1059"/>
      <c r="BJ41" s="203"/>
      <c r="BK41" s="203"/>
      <c r="BL41" s="203"/>
      <c r="BM41" s="203"/>
      <c r="BN41" s="203"/>
      <c r="BO41" s="216"/>
      <c r="BP41" s="216"/>
      <c r="BQ41" s="213">
        <v>35</v>
      </c>
      <c r="BR41" s="214"/>
      <c r="BS41" s="1040"/>
      <c r="BT41" s="1041"/>
      <c r="BU41" s="1041"/>
      <c r="BV41" s="1041"/>
      <c r="BW41" s="1041"/>
      <c r="BX41" s="1041"/>
      <c r="BY41" s="1041"/>
      <c r="BZ41" s="1041"/>
      <c r="CA41" s="1041"/>
      <c r="CB41" s="1041"/>
      <c r="CC41" s="1041"/>
      <c r="CD41" s="1041"/>
      <c r="CE41" s="1041"/>
      <c r="CF41" s="1041"/>
      <c r="CG41" s="1042"/>
      <c r="CH41" s="1015"/>
      <c r="CI41" s="1016"/>
      <c r="CJ41" s="1016"/>
      <c r="CK41" s="1016"/>
      <c r="CL41" s="1017"/>
      <c r="CM41" s="1015"/>
      <c r="CN41" s="1016"/>
      <c r="CO41" s="1016"/>
      <c r="CP41" s="1016"/>
      <c r="CQ41" s="1017"/>
      <c r="CR41" s="1015"/>
      <c r="CS41" s="1016"/>
      <c r="CT41" s="1016"/>
      <c r="CU41" s="1016"/>
      <c r="CV41" s="1017"/>
      <c r="CW41" s="1015"/>
      <c r="CX41" s="1016"/>
      <c r="CY41" s="1016"/>
      <c r="CZ41" s="1016"/>
      <c r="DA41" s="1017"/>
      <c r="DB41" s="1015"/>
      <c r="DC41" s="1016"/>
      <c r="DD41" s="1016"/>
      <c r="DE41" s="1016"/>
      <c r="DF41" s="1017"/>
      <c r="DG41" s="1015"/>
      <c r="DH41" s="1016"/>
      <c r="DI41" s="1016"/>
      <c r="DJ41" s="1016"/>
      <c r="DK41" s="1017"/>
      <c r="DL41" s="1015"/>
      <c r="DM41" s="1016"/>
      <c r="DN41" s="1016"/>
      <c r="DO41" s="1016"/>
      <c r="DP41" s="1017"/>
      <c r="DQ41" s="1015"/>
      <c r="DR41" s="1016"/>
      <c r="DS41" s="1016"/>
      <c r="DT41" s="1016"/>
      <c r="DU41" s="1017"/>
      <c r="DV41" s="1018"/>
      <c r="DW41" s="1019"/>
      <c r="DX41" s="1019"/>
      <c r="DY41" s="1019"/>
      <c r="DZ41" s="1020"/>
      <c r="EA41" s="197"/>
    </row>
    <row r="42" spans="1:131" s="198" customFormat="1" ht="26.25" customHeight="1" x14ac:dyDescent="0.15">
      <c r="A42" s="212">
        <v>15</v>
      </c>
      <c r="B42" s="1063"/>
      <c r="C42" s="1064"/>
      <c r="D42" s="1064"/>
      <c r="E42" s="1064"/>
      <c r="F42" s="1064"/>
      <c r="G42" s="1064"/>
      <c r="H42" s="1064"/>
      <c r="I42" s="1064"/>
      <c r="J42" s="1064"/>
      <c r="K42" s="1064"/>
      <c r="L42" s="1064"/>
      <c r="M42" s="1064"/>
      <c r="N42" s="1064"/>
      <c r="O42" s="1064"/>
      <c r="P42" s="1065"/>
      <c r="Q42" s="1069"/>
      <c r="R42" s="1070"/>
      <c r="S42" s="1070"/>
      <c r="T42" s="1070"/>
      <c r="U42" s="1070"/>
      <c r="V42" s="1070"/>
      <c r="W42" s="1070"/>
      <c r="X42" s="1070"/>
      <c r="Y42" s="1070"/>
      <c r="Z42" s="1070"/>
      <c r="AA42" s="1070"/>
      <c r="AB42" s="1070"/>
      <c r="AC42" s="1070"/>
      <c r="AD42" s="1070"/>
      <c r="AE42" s="1071"/>
      <c r="AF42" s="1045"/>
      <c r="AG42" s="1046"/>
      <c r="AH42" s="1046"/>
      <c r="AI42" s="1046"/>
      <c r="AJ42" s="1047"/>
      <c r="AK42" s="1006"/>
      <c r="AL42" s="997"/>
      <c r="AM42" s="997"/>
      <c r="AN42" s="997"/>
      <c r="AO42" s="997"/>
      <c r="AP42" s="997"/>
      <c r="AQ42" s="997"/>
      <c r="AR42" s="997"/>
      <c r="AS42" s="997"/>
      <c r="AT42" s="997"/>
      <c r="AU42" s="997"/>
      <c r="AV42" s="997"/>
      <c r="AW42" s="997"/>
      <c r="AX42" s="997"/>
      <c r="AY42" s="997"/>
      <c r="AZ42" s="1068"/>
      <c r="BA42" s="1068"/>
      <c r="BB42" s="1068"/>
      <c r="BC42" s="1068"/>
      <c r="BD42" s="1068"/>
      <c r="BE42" s="1058"/>
      <c r="BF42" s="1058"/>
      <c r="BG42" s="1058"/>
      <c r="BH42" s="1058"/>
      <c r="BI42" s="1059"/>
      <c r="BJ42" s="203"/>
      <c r="BK42" s="203"/>
      <c r="BL42" s="203"/>
      <c r="BM42" s="203"/>
      <c r="BN42" s="203"/>
      <c r="BO42" s="216"/>
      <c r="BP42" s="216"/>
      <c r="BQ42" s="213">
        <v>36</v>
      </c>
      <c r="BR42" s="214"/>
      <c r="BS42" s="1040"/>
      <c r="BT42" s="1041"/>
      <c r="BU42" s="1041"/>
      <c r="BV42" s="1041"/>
      <c r="BW42" s="1041"/>
      <c r="BX42" s="1041"/>
      <c r="BY42" s="1041"/>
      <c r="BZ42" s="1041"/>
      <c r="CA42" s="1041"/>
      <c r="CB42" s="1041"/>
      <c r="CC42" s="1041"/>
      <c r="CD42" s="1041"/>
      <c r="CE42" s="1041"/>
      <c r="CF42" s="1041"/>
      <c r="CG42" s="1042"/>
      <c r="CH42" s="1015"/>
      <c r="CI42" s="1016"/>
      <c r="CJ42" s="1016"/>
      <c r="CK42" s="1016"/>
      <c r="CL42" s="1017"/>
      <c r="CM42" s="1015"/>
      <c r="CN42" s="1016"/>
      <c r="CO42" s="1016"/>
      <c r="CP42" s="1016"/>
      <c r="CQ42" s="1017"/>
      <c r="CR42" s="1015"/>
      <c r="CS42" s="1016"/>
      <c r="CT42" s="1016"/>
      <c r="CU42" s="1016"/>
      <c r="CV42" s="1017"/>
      <c r="CW42" s="1015"/>
      <c r="CX42" s="1016"/>
      <c r="CY42" s="1016"/>
      <c r="CZ42" s="1016"/>
      <c r="DA42" s="1017"/>
      <c r="DB42" s="1015"/>
      <c r="DC42" s="1016"/>
      <c r="DD42" s="1016"/>
      <c r="DE42" s="1016"/>
      <c r="DF42" s="1017"/>
      <c r="DG42" s="1015"/>
      <c r="DH42" s="1016"/>
      <c r="DI42" s="1016"/>
      <c r="DJ42" s="1016"/>
      <c r="DK42" s="1017"/>
      <c r="DL42" s="1015"/>
      <c r="DM42" s="1016"/>
      <c r="DN42" s="1016"/>
      <c r="DO42" s="1016"/>
      <c r="DP42" s="1017"/>
      <c r="DQ42" s="1015"/>
      <c r="DR42" s="1016"/>
      <c r="DS42" s="1016"/>
      <c r="DT42" s="1016"/>
      <c r="DU42" s="1017"/>
      <c r="DV42" s="1018"/>
      <c r="DW42" s="1019"/>
      <c r="DX42" s="1019"/>
      <c r="DY42" s="1019"/>
      <c r="DZ42" s="1020"/>
      <c r="EA42" s="197"/>
    </row>
    <row r="43" spans="1:131" s="198" customFormat="1" ht="26.25" customHeight="1" x14ac:dyDescent="0.15">
      <c r="A43" s="212">
        <v>16</v>
      </c>
      <c r="B43" s="1063"/>
      <c r="C43" s="1064"/>
      <c r="D43" s="1064"/>
      <c r="E43" s="1064"/>
      <c r="F43" s="1064"/>
      <c r="G43" s="1064"/>
      <c r="H43" s="1064"/>
      <c r="I43" s="1064"/>
      <c r="J43" s="1064"/>
      <c r="K43" s="1064"/>
      <c r="L43" s="1064"/>
      <c r="M43" s="1064"/>
      <c r="N43" s="1064"/>
      <c r="O43" s="1064"/>
      <c r="P43" s="1065"/>
      <c r="Q43" s="1069"/>
      <c r="R43" s="1070"/>
      <c r="S43" s="1070"/>
      <c r="T43" s="1070"/>
      <c r="U43" s="1070"/>
      <c r="V43" s="1070"/>
      <c r="W43" s="1070"/>
      <c r="X43" s="1070"/>
      <c r="Y43" s="1070"/>
      <c r="Z43" s="1070"/>
      <c r="AA43" s="1070"/>
      <c r="AB43" s="1070"/>
      <c r="AC43" s="1070"/>
      <c r="AD43" s="1070"/>
      <c r="AE43" s="1071"/>
      <c r="AF43" s="1045"/>
      <c r="AG43" s="1046"/>
      <c r="AH43" s="1046"/>
      <c r="AI43" s="1046"/>
      <c r="AJ43" s="1047"/>
      <c r="AK43" s="1006"/>
      <c r="AL43" s="997"/>
      <c r="AM43" s="997"/>
      <c r="AN43" s="997"/>
      <c r="AO43" s="997"/>
      <c r="AP43" s="997"/>
      <c r="AQ43" s="997"/>
      <c r="AR43" s="997"/>
      <c r="AS43" s="997"/>
      <c r="AT43" s="997"/>
      <c r="AU43" s="997"/>
      <c r="AV43" s="997"/>
      <c r="AW43" s="997"/>
      <c r="AX43" s="997"/>
      <c r="AY43" s="997"/>
      <c r="AZ43" s="1068"/>
      <c r="BA43" s="1068"/>
      <c r="BB43" s="1068"/>
      <c r="BC43" s="1068"/>
      <c r="BD43" s="1068"/>
      <c r="BE43" s="1058"/>
      <c r="BF43" s="1058"/>
      <c r="BG43" s="1058"/>
      <c r="BH43" s="1058"/>
      <c r="BI43" s="1059"/>
      <c r="BJ43" s="203"/>
      <c r="BK43" s="203"/>
      <c r="BL43" s="203"/>
      <c r="BM43" s="203"/>
      <c r="BN43" s="203"/>
      <c r="BO43" s="216"/>
      <c r="BP43" s="216"/>
      <c r="BQ43" s="213">
        <v>37</v>
      </c>
      <c r="BR43" s="214"/>
      <c r="BS43" s="1040"/>
      <c r="BT43" s="1041"/>
      <c r="BU43" s="1041"/>
      <c r="BV43" s="1041"/>
      <c r="BW43" s="1041"/>
      <c r="BX43" s="1041"/>
      <c r="BY43" s="1041"/>
      <c r="BZ43" s="1041"/>
      <c r="CA43" s="1041"/>
      <c r="CB43" s="1041"/>
      <c r="CC43" s="1041"/>
      <c r="CD43" s="1041"/>
      <c r="CE43" s="1041"/>
      <c r="CF43" s="1041"/>
      <c r="CG43" s="1042"/>
      <c r="CH43" s="1015"/>
      <c r="CI43" s="1016"/>
      <c r="CJ43" s="1016"/>
      <c r="CK43" s="1016"/>
      <c r="CL43" s="1017"/>
      <c r="CM43" s="1015"/>
      <c r="CN43" s="1016"/>
      <c r="CO43" s="1016"/>
      <c r="CP43" s="1016"/>
      <c r="CQ43" s="1017"/>
      <c r="CR43" s="1015"/>
      <c r="CS43" s="1016"/>
      <c r="CT43" s="1016"/>
      <c r="CU43" s="1016"/>
      <c r="CV43" s="1017"/>
      <c r="CW43" s="1015"/>
      <c r="CX43" s="1016"/>
      <c r="CY43" s="1016"/>
      <c r="CZ43" s="1016"/>
      <c r="DA43" s="1017"/>
      <c r="DB43" s="1015"/>
      <c r="DC43" s="1016"/>
      <c r="DD43" s="1016"/>
      <c r="DE43" s="1016"/>
      <c r="DF43" s="1017"/>
      <c r="DG43" s="1015"/>
      <c r="DH43" s="1016"/>
      <c r="DI43" s="1016"/>
      <c r="DJ43" s="1016"/>
      <c r="DK43" s="1017"/>
      <c r="DL43" s="1015"/>
      <c r="DM43" s="1016"/>
      <c r="DN43" s="1016"/>
      <c r="DO43" s="1016"/>
      <c r="DP43" s="1017"/>
      <c r="DQ43" s="1015"/>
      <c r="DR43" s="1016"/>
      <c r="DS43" s="1016"/>
      <c r="DT43" s="1016"/>
      <c r="DU43" s="1017"/>
      <c r="DV43" s="1018"/>
      <c r="DW43" s="1019"/>
      <c r="DX43" s="1019"/>
      <c r="DY43" s="1019"/>
      <c r="DZ43" s="1020"/>
      <c r="EA43" s="197"/>
    </row>
    <row r="44" spans="1:131" s="198" customFormat="1" ht="26.25" customHeight="1" x14ac:dyDescent="0.15">
      <c r="A44" s="212">
        <v>17</v>
      </c>
      <c r="B44" s="1063"/>
      <c r="C44" s="1064"/>
      <c r="D44" s="1064"/>
      <c r="E44" s="1064"/>
      <c r="F44" s="1064"/>
      <c r="G44" s="1064"/>
      <c r="H44" s="1064"/>
      <c r="I44" s="1064"/>
      <c r="J44" s="1064"/>
      <c r="K44" s="1064"/>
      <c r="L44" s="1064"/>
      <c r="M44" s="1064"/>
      <c r="N44" s="1064"/>
      <c r="O44" s="1064"/>
      <c r="P44" s="1065"/>
      <c r="Q44" s="1069"/>
      <c r="R44" s="1070"/>
      <c r="S44" s="1070"/>
      <c r="T44" s="1070"/>
      <c r="U44" s="1070"/>
      <c r="V44" s="1070"/>
      <c r="W44" s="1070"/>
      <c r="X44" s="1070"/>
      <c r="Y44" s="1070"/>
      <c r="Z44" s="1070"/>
      <c r="AA44" s="1070"/>
      <c r="AB44" s="1070"/>
      <c r="AC44" s="1070"/>
      <c r="AD44" s="1070"/>
      <c r="AE44" s="1071"/>
      <c r="AF44" s="1045"/>
      <c r="AG44" s="1046"/>
      <c r="AH44" s="1046"/>
      <c r="AI44" s="1046"/>
      <c r="AJ44" s="1047"/>
      <c r="AK44" s="1006"/>
      <c r="AL44" s="997"/>
      <c r="AM44" s="997"/>
      <c r="AN44" s="997"/>
      <c r="AO44" s="997"/>
      <c r="AP44" s="997"/>
      <c r="AQ44" s="997"/>
      <c r="AR44" s="997"/>
      <c r="AS44" s="997"/>
      <c r="AT44" s="997"/>
      <c r="AU44" s="997"/>
      <c r="AV44" s="997"/>
      <c r="AW44" s="997"/>
      <c r="AX44" s="997"/>
      <c r="AY44" s="997"/>
      <c r="AZ44" s="1068"/>
      <c r="BA44" s="1068"/>
      <c r="BB44" s="1068"/>
      <c r="BC44" s="1068"/>
      <c r="BD44" s="1068"/>
      <c r="BE44" s="1058"/>
      <c r="BF44" s="1058"/>
      <c r="BG44" s="1058"/>
      <c r="BH44" s="1058"/>
      <c r="BI44" s="1059"/>
      <c r="BJ44" s="203"/>
      <c r="BK44" s="203"/>
      <c r="BL44" s="203"/>
      <c r="BM44" s="203"/>
      <c r="BN44" s="203"/>
      <c r="BO44" s="216"/>
      <c r="BP44" s="216"/>
      <c r="BQ44" s="213">
        <v>38</v>
      </c>
      <c r="BR44" s="214"/>
      <c r="BS44" s="1040"/>
      <c r="BT44" s="1041"/>
      <c r="BU44" s="1041"/>
      <c r="BV44" s="1041"/>
      <c r="BW44" s="1041"/>
      <c r="BX44" s="1041"/>
      <c r="BY44" s="1041"/>
      <c r="BZ44" s="1041"/>
      <c r="CA44" s="1041"/>
      <c r="CB44" s="1041"/>
      <c r="CC44" s="1041"/>
      <c r="CD44" s="1041"/>
      <c r="CE44" s="1041"/>
      <c r="CF44" s="1041"/>
      <c r="CG44" s="1042"/>
      <c r="CH44" s="1015"/>
      <c r="CI44" s="1016"/>
      <c r="CJ44" s="1016"/>
      <c r="CK44" s="1016"/>
      <c r="CL44" s="1017"/>
      <c r="CM44" s="1015"/>
      <c r="CN44" s="1016"/>
      <c r="CO44" s="1016"/>
      <c r="CP44" s="1016"/>
      <c r="CQ44" s="1017"/>
      <c r="CR44" s="1015"/>
      <c r="CS44" s="1016"/>
      <c r="CT44" s="1016"/>
      <c r="CU44" s="1016"/>
      <c r="CV44" s="1017"/>
      <c r="CW44" s="1015"/>
      <c r="CX44" s="1016"/>
      <c r="CY44" s="1016"/>
      <c r="CZ44" s="1016"/>
      <c r="DA44" s="1017"/>
      <c r="DB44" s="1015"/>
      <c r="DC44" s="1016"/>
      <c r="DD44" s="1016"/>
      <c r="DE44" s="1016"/>
      <c r="DF44" s="1017"/>
      <c r="DG44" s="1015"/>
      <c r="DH44" s="1016"/>
      <c r="DI44" s="1016"/>
      <c r="DJ44" s="1016"/>
      <c r="DK44" s="1017"/>
      <c r="DL44" s="1015"/>
      <c r="DM44" s="1016"/>
      <c r="DN44" s="1016"/>
      <c r="DO44" s="1016"/>
      <c r="DP44" s="1017"/>
      <c r="DQ44" s="1015"/>
      <c r="DR44" s="1016"/>
      <c r="DS44" s="1016"/>
      <c r="DT44" s="1016"/>
      <c r="DU44" s="1017"/>
      <c r="DV44" s="1018"/>
      <c r="DW44" s="1019"/>
      <c r="DX44" s="1019"/>
      <c r="DY44" s="1019"/>
      <c r="DZ44" s="1020"/>
      <c r="EA44" s="197"/>
    </row>
    <row r="45" spans="1:131" s="198" customFormat="1" ht="26.25" customHeight="1" x14ac:dyDescent="0.15">
      <c r="A45" s="212">
        <v>18</v>
      </c>
      <c r="B45" s="1063"/>
      <c r="C45" s="1064"/>
      <c r="D45" s="1064"/>
      <c r="E45" s="1064"/>
      <c r="F45" s="1064"/>
      <c r="G45" s="1064"/>
      <c r="H45" s="1064"/>
      <c r="I45" s="1064"/>
      <c r="J45" s="1064"/>
      <c r="K45" s="1064"/>
      <c r="L45" s="1064"/>
      <c r="M45" s="1064"/>
      <c r="N45" s="1064"/>
      <c r="O45" s="1064"/>
      <c r="P45" s="1065"/>
      <c r="Q45" s="1069"/>
      <c r="R45" s="1070"/>
      <c r="S45" s="1070"/>
      <c r="T45" s="1070"/>
      <c r="U45" s="1070"/>
      <c r="V45" s="1070"/>
      <c r="W45" s="1070"/>
      <c r="X45" s="1070"/>
      <c r="Y45" s="1070"/>
      <c r="Z45" s="1070"/>
      <c r="AA45" s="1070"/>
      <c r="AB45" s="1070"/>
      <c r="AC45" s="1070"/>
      <c r="AD45" s="1070"/>
      <c r="AE45" s="1071"/>
      <c r="AF45" s="1045"/>
      <c r="AG45" s="1046"/>
      <c r="AH45" s="1046"/>
      <c r="AI45" s="1046"/>
      <c r="AJ45" s="1047"/>
      <c r="AK45" s="1006"/>
      <c r="AL45" s="997"/>
      <c r="AM45" s="997"/>
      <c r="AN45" s="997"/>
      <c r="AO45" s="997"/>
      <c r="AP45" s="997"/>
      <c r="AQ45" s="997"/>
      <c r="AR45" s="997"/>
      <c r="AS45" s="997"/>
      <c r="AT45" s="997"/>
      <c r="AU45" s="997"/>
      <c r="AV45" s="997"/>
      <c r="AW45" s="997"/>
      <c r="AX45" s="997"/>
      <c r="AY45" s="997"/>
      <c r="AZ45" s="1068"/>
      <c r="BA45" s="1068"/>
      <c r="BB45" s="1068"/>
      <c r="BC45" s="1068"/>
      <c r="BD45" s="1068"/>
      <c r="BE45" s="1058"/>
      <c r="BF45" s="1058"/>
      <c r="BG45" s="1058"/>
      <c r="BH45" s="1058"/>
      <c r="BI45" s="1059"/>
      <c r="BJ45" s="203"/>
      <c r="BK45" s="203"/>
      <c r="BL45" s="203"/>
      <c r="BM45" s="203"/>
      <c r="BN45" s="203"/>
      <c r="BO45" s="216"/>
      <c r="BP45" s="216"/>
      <c r="BQ45" s="213">
        <v>39</v>
      </c>
      <c r="BR45" s="214"/>
      <c r="BS45" s="1040"/>
      <c r="BT45" s="1041"/>
      <c r="BU45" s="1041"/>
      <c r="BV45" s="1041"/>
      <c r="BW45" s="1041"/>
      <c r="BX45" s="1041"/>
      <c r="BY45" s="1041"/>
      <c r="BZ45" s="1041"/>
      <c r="CA45" s="1041"/>
      <c r="CB45" s="1041"/>
      <c r="CC45" s="1041"/>
      <c r="CD45" s="1041"/>
      <c r="CE45" s="1041"/>
      <c r="CF45" s="1041"/>
      <c r="CG45" s="1042"/>
      <c r="CH45" s="1015"/>
      <c r="CI45" s="1016"/>
      <c r="CJ45" s="1016"/>
      <c r="CK45" s="1016"/>
      <c r="CL45" s="1017"/>
      <c r="CM45" s="1015"/>
      <c r="CN45" s="1016"/>
      <c r="CO45" s="1016"/>
      <c r="CP45" s="1016"/>
      <c r="CQ45" s="1017"/>
      <c r="CR45" s="1015"/>
      <c r="CS45" s="1016"/>
      <c r="CT45" s="1016"/>
      <c r="CU45" s="1016"/>
      <c r="CV45" s="1017"/>
      <c r="CW45" s="1015"/>
      <c r="CX45" s="1016"/>
      <c r="CY45" s="1016"/>
      <c r="CZ45" s="1016"/>
      <c r="DA45" s="1017"/>
      <c r="DB45" s="1015"/>
      <c r="DC45" s="1016"/>
      <c r="DD45" s="1016"/>
      <c r="DE45" s="1016"/>
      <c r="DF45" s="1017"/>
      <c r="DG45" s="1015"/>
      <c r="DH45" s="1016"/>
      <c r="DI45" s="1016"/>
      <c r="DJ45" s="1016"/>
      <c r="DK45" s="1017"/>
      <c r="DL45" s="1015"/>
      <c r="DM45" s="1016"/>
      <c r="DN45" s="1016"/>
      <c r="DO45" s="1016"/>
      <c r="DP45" s="1017"/>
      <c r="DQ45" s="1015"/>
      <c r="DR45" s="1016"/>
      <c r="DS45" s="1016"/>
      <c r="DT45" s="1016"/>
      <c r="DU45" s="1017"/>
      <c r="DV45" s="1018"/>
      <c r="DW45" s="1019"/>
      <c r="DX45" s="1019"/>
      <c r="DY45" s="1019"/>
      <c r="DZ45" s="1020"/>
      <c r="EA45" s="197"/>
    </row>
    <row r="46" spans="1:131" s="198" customFormat="1" ht="26.25" customHeight="1" x14ac:dyDescent="0.15">
      <c r="A46" s="212">
        <v>19</v>
      </c>
      <c r="B46" s="1063"/>
      <c r="C46" s="1064"/>
      <c r="D46" s="1064"/>
      <c r="E46" s="1064"/>
      <c r="F46" s="1064"/>
      <c r="G46" s="1064"/>
      <c r="H46" s="1064"/>
      <c r="I46" s="1064"/>
      <c r="J46" s="1064"/>
      <c r="K46" s="1064"/>
      <c r="L46" s="1064"/>
      <c r="M46" s="1064"/>
      <c r="N46" s="1064"/>
      <c r="O46" s="1064"/>
      <c r="P46" s="1065"/>
      <c r="Q46" s="1069"/>
      <c r="R46" s="1070"/>
      <c r="S46" s="1070"/>
      <c r="T46" s="1070"/>
      <c r="U46" s="1070"/>
      <c r="V46" s="1070"/>
      <c r="W46" s="1070"/>
      <c r="X46" s="1070"/>
      <c r="Y46" s="1070"/>
      <c r="Z46" s="1070"/>
      <c r="AA46" s="1070"/>
      <c r="AB46" s="1070"/>
      <c r="AC46" s="1070"/>
      <c r="AD46" s="1070"/>
      <c r="AE46" s="1071"/>
      <c r="AF46" s="1045"/>
      <c r="AG46" s="1046"/>
      <c r="AH46" s="1046"/>
      <c r="AI46" s="1046"/>
      <c r="AJ46" s="1047"/>
      <c r="AK46" s="1006"/>
      <c r="AL46" s="997"/>
      <c r="AM46" s="997"/>
      <c r="AN46" s="997"/>
      <c r="AO46" s="997"/>
      <c r="AP46" s="997"/>
      <c r="AQ46" s="997"/>
      <c r="AR46" s="997"/>
      <c r="AS46" s="997"/>
      <c r="AT46" s="997"/>
      <c r="AU46" s="997"/>
      <c r="AV46" s="997"/>
      <c r="AW46" s="997"/>
      <c r="AX46" s="997"/>
      <c r="AY46" s="997"/>
      <c r="AZ46" s="1068"/>
      <c r="BA46" s="1068"/>
      <c r="BB46" s="1068"/>
      <c r="BC46" s="1068"/>
      <c r="BD46" s="1068"/>
      <c r="BE46" s="1058"/>
      <c r="BF46" s="1058"/>
      <c r="BG46" s="1058"/>
      <c r="BH46" s="1058"/>
      <c r="BI46" s="1059"/>
      <c r="BJ46" s="203"/>
      <c r="BK46" s="203"/>
      <c r="BL46" s="203"/>
      <c r="BM46" s="203"/>
      <c r="BN46" s="203"/>
      <c r="BO46" s="216"/>
      <c r="BP46" s="216"/>
      <c r="BQ46" s="213">
        <v>40</v>
      </c>
      <c r="BR46" s="214"/>
      <c r="BS46" s="1040"/>
      <c r="BT46" s="1041"/>
      <c r="BU46" s="1041"/>
      <c r="BV46" s="1041"/>
      <c r="BW46" s="1041"/>
      <c r="BX46" s="1041"/>
      <c r="BY46" s="1041"/>
      <c r="BZ46" s="1041"/>
      <c r="CA46" s="1041"/>
      <c r="CB46" s="1041"/>
      <c r="CC46" s="1041"/>
      <c r="CD46" s="1041"/>
      <c r="CE46" s="1041"/>
      <c r="CF46" s="1041"/>
      <c r="CG46" s="1042"/>
      <c r="CH46" s="1015"/>
      <c r="CI46" s="1016"/>
      <c r="CJ46" s="1016"/>
      <c r="CK46" s="1016"/>
      <c r="CL46" s="1017"/>
      <c r="CM46" s="1015"/>
      <c r="CN46" s="1016"/>
      <c r="CO46" s="1016"/>
      <c r="CP46" s="1016"/>
      <c r="CQ46" s="1017"/>
      <c r="CR46" s="1015"/>
      <c r="CS46" s="1016"/>
      <c r="CT46" s="1016"/>
      <c r="CU46" s="1016"/>
      <c r="CV46" s="1017"/>
      <c r="CW46" s="1015"/>
      <c r="CX46" s="1016"/>
      <c r="CY46" s="1016"/>
      <c r="CZ46" s="1016"/>
      <c r="DA46" s="1017"/>
      <c r="DB46" s="1015"/>
      <c r="DC46" s="1016"/>
      <c r="DD46" s="1016"/>
      <c r="DE46" s="1016"/>
      <c r="DF46" s="1017"/>
      <c r="DG46" s="1015"/>
      <c r="DH46" s="1016"/>
      <c r="DI46" s="1016"/>
      <c r="DJ46" s="1016"/>
      <c r="DK46" s="1017"/>
      <c r="DL46" s="1015"/>
      <c r="DM46" s="1016"/>
      <c r="DN46" s="1016"/>
      <c r="DO46" s="1016"/>
      <c r="DP46" s="1017"/>
      <c r="DQ46" s="1015"/>
      <c r="DR46" s="1016"/>
      <c r="DS46" s="1016"/>
      <c r="DT46" s="1016"/>
      <c r="DU46" s="1017"/>
      <c r="DV46" s="1018"/>
      <c r="DW46" s="1019"/>
      <c r="DX46" s="1019"/>
      <c r="DY46" s="1019"/>
      <c r="DZ46" s="1020"/>
      <c r="EA46" s="197"/>
    </row>
    <row r="47" spans="1:131" s="198" customFormat="1" ht="26.25" customHeight="1" x14ac:dyDescent="0.15">
      <c r="A47" s="212">
        <v>20</v>
      </c>
      <c r="B47" s="1063"/>
      <c r="C47" s="1064"/>
      <c r="D47" s="1064"/>
      <c r="E47" s="1064"/>
      <c r="F47" s="1064"/>
      <c r="G47" s="1064"/>
      <c r="H47" s="1064"/>
      <c r="I47" s="1064"/>
      <c r="J47" s="1064"/>
      <c r="K47" s="1064"/>
      <c r="L47" s="1064"/>
      <c r="M47" s="1064"/>
      <c r="N47" s="1064"/>
      <c r="O47" s="1064"/>
      <c r="P47" s="1065"/>
      <c r="Q47" s="1069"/>
      <c r="R47" s="1070"/>
      <c r="S47" s="1070"/>
      <c r="T47" s="1070"/>
      <c r="U47" s="1070"/>
      <c r="V47" s="1070"/>
      <c r="W47" s="1070"/>
      <c r="X47" s="1070"/>
      <c r="Y47" s="1070"/>
      <c r="Z47" s="1070"/>
      <c r="AA47" s="1070"/>
      <c r="AB47" s="1070"/>
      <c r="AC47" s="1070"/>
      <c r="AD47" s="1070"/>
      <c r="AE47" s="1071"/>
      <c r="AF47" s="1045"/>
      <c r="AG47" s="1046"/>
      <c r="AH47" s="1046"/>
      <c r="AI47" s="1046"/>
      <c r="AJ47" s="1047"/>
      <c r="AK47" s="1006"/>
      <c r="AL47" s="997"/>
      <c r="AM47" s="997"/>
      <c r="AN47" s="997"/>
      <c r="AO47" s="997"/>
      <c r="AP47" s="997"/>
      <c r="AQ47" s="997"/>
      <c r="AR47" s="997"/>
      <c r="AS47" s="997"/>
      <c r="AT47" s="997"/>
      <c r="AU47" s="997"/>
      <c r="AV47" s="997"/>
      <c r="AW47" s="997"/>
      <c r="AX47" s="997"/>
      <c r="AY47" s="997"/>
      <c r="AZ47" s="1068"/>
      <c r="BA47" s="1068"/>
      <c r="BB47" s="1068"/>
      <c r="BC47" s="1068"/>
      <c r="BD47" s="1068"/>
      <c r="BE47" s="1058"/>
      <c r="BF47" s="1058"/>
      <c r="BG47" s="1058"/>
      <c r="BH47" s="1058"/>
      <c r="BI47" s="1059"/>
      <c r="BJ47" s="203"/>
      <c r="BK47" s="203"/>
      <c r="BL47" s="203"/>
      <c r="BM47" s="203"/>
      <c r="BN47" s="203"/>
      <c r="BO47" s="216"/>
      <c r="BP47" s="216"/>
      <c r="BQ47" s="213">
        <v>41</v>
      </c>
      <c r="BR47" s="214"/>
      <c r="BS47" s="1040"/>
      <c r="BT47" s="1041"/>
      <c r="BU47" s="1041"/>
      <c r="BV47" s="1041"/>
      <c r="BW47" s="1041"/>
      <c r="BX47" s="1041"/>
      <c r="BY47" s="1041"/>
      <c r="BZ47" s="1041"/>
      <c r="CA47" s="1041"/>
      <c r="CB47" s="1041"/>
      <c r="CC47" s="1041"/>
      <c r="CD47" s="1041"/>
      <c r="CE47" s="1041"/>
      <c r="CF47" s="1041"/>
      <c r="CG47" s="1042"/>
      <c r="CH47" s="1015"/>
      <c r="CI47" s="1016"/>
      <c r="CJ47" s="1016"/>
      <c r="CK47" s="1016"/>
      <c r="CL47" s="1017"/>
      <c r="CM47" s="1015"/>
      <c r="CN47" s="1016"/>
      <c r="CO47" s="1016"/>
      <c r="CP47" s="1016"/>
      <c r="CQ47" s="1017"/>
      <c r="CR47" s="1015"/>
      <c r="CS47" s="1016"/>
      <c r="CT47" s="1016"/>
      <c r="CU47" s="1016"/>
      <c r="CV47" s="1017"/>
      <c r="CW47" s="1015"/>
      <c r="CX47" s="1016"/>
      <c r="CY47" s="1016"/>
      <c r="CZ47" s="1016"/>
      <c r="DA47" s="1017"/>
      <c r="DB47" s="1015"/>
      <c r="DC47" s="1016"/>
      <c r="DD47" s="1016"/>
      <c r="DE47" s="1016"/>
      <c r="DF47" s="1017"/>
      <c r="DG47" s="1015"/>
      <c r="DH47" s="1016"/>
      <c r="DI47" s="1016"/>
      <c r="DJ47" s="1016"/>
      <c r="DK47" s="1017"/>
      <c r="DL47" s="1015"/>
      <c r="DM47" s="1016"/>
      <c r="DN47" s="1016"/>
      <c r="DO47" s="1016"/>
      <c r="DP47" s="1017"/>
      <c r="DQ47" s="1015"/>
      <c r="DR47" s="1016"/>
      <c r="DS47" s="1016"/>
      <c r="DT47" s="1016"/>
      <c r="DU47" s="1017"/>
      <c r="DV47" s="1018"/>
      <c r="DW47" s="1019"/>
      <c r="DX47" s="1019"/>
      <c r="DY47" s="1019"/>
      <c r="DZ47" s="1020"/>
      <c r="EA47" s="197"/>
    </row>
    <row r="48" spans="1:131" s="198" customFormat="1" ht="26.25" customHeight="1" x14ac:dyDescent="0.15">
      <c r="A48" s="212">
        <v>21</v>
      </c>
      <c r="B48" s="1063"/>
      <c r="C48" s="1064"/>
      <c r="D48" s="1064"/>
      <c r="E48" s="1064"/>
      <c r="F48" s="1064"/>
      <c r="G48" s="1064"/>
      <c r="H48" s="1064"/>
      <c r="I48" s="1064"/>
      <c r="J48" s="1064"/>
      <c r="K48" s="1064"/>
      <c r="L48" s="1064"/>
      <c r="M48" s="1064"/>
      <c r="N48" s="1064"/>
      <c r="O48" s="1064"/>
      <c r="P48" s="1065"/>
      <c r="Q48" s="1069"/>
      <c r="R48" s="1070"/>
      <c r="S48" s="1070"/>
      <c r="T48" s="1070"/>
      <c r="U48" s="1070"/>
      <c r="V48" s="1070"/>
      <c r="W48" s="1070"/>
      <c r="X48" s="1070"/>
      <c r="Y48" s="1070"/>
      <c r="Z48" s="1070"/>
      <c r="AA48" s="1070"/>
      <c r="AB48" s="1070"/>
      <c r="AC48" s="1070"/>
      <c r="AD48" s="1070"/>
      <c r="AE48" s="1071"/>
      <c r="AF48" s="1045"/>
      <c r="AG48" s="1046"/>
      <c r="AH48" s="1046"/>
      <c r="AI48" s="1046"/>
      <c r="AJ48" s="1047"/>
      <c r="AK48" s="1006"/>
      <c r="AL48" s="997"/>
      <c r="AM48" s="997"/>
      <c r="AN48" s="997"/>
      <c r="AO48" s="997"/>
      <c r="AP48" s="997"/>
      <c r="AQ48" s="997"/>
      <c r="AR48" s="997"/>
      <c r="AS48" s="997"/>
      <c r="AT48" s="997"/>
      <c r="AU48" s="997"/>
      <c r="AV48" s="997"/>
      <c r="AW48" s="997"/>
      <c r="AX48" s="997"/>
      <c r="AY48" s="997"/>
      <c r="AZ48" s="1068"/>
      <c r="BA48" s="1068"/>
      <c r="BB48" s="1068"/>
      <c r="BC48" s="1068"/>
      <c r="BD48" s="1068"/>
      <c r="BE48" s="1058"/>
      <c r="BF48" s="1058"/>
      <c r="BG48" s="1058"/>
      <c r="BH48" s="1058"/>
      <c r="BI48" s="1059"/>
      <c r="BJ48" s="203"/>
      <c r="BK48" s="203"/>
      <c r="BL48" s="203"/>
      <c r="BM48" s="203"/>
      <c r="BN48" s="203"/>
      <c r="BO48" s="216"/>
      <c r="BP48" s="216"/>
      <c r="BQ48" s="213">
        <v>42</v>
      </c>
      <c r="BR48" s="214"/>
      <c r="BS48" s="1040"/>
      <c r="BT48" s="1041"/>
      <c r="BU48" s="1041"/>
      <c r="BV48" s="1041"/>
      <c r="BW48" s="1041"/>
      <c r="BX48" s="1041"/>
      <c r="BY48" s="1041"/>
      <c r="BZ48" s="1041"/>
      <c r="CA48" s="1041"/>
      <c r="CB48" s="1041"/>
      <c r="CC48" s="1041"/>
      <c r="CD48" s="1041"/>
      <c r="CE48" s="1041"/>
      <c r="CF48" s="1041"/>
      <c r="CG48" s="1042"/>
      <c r="CH48" s="1015"/>
      <c r="CI48" s="1016"/>
      <c r="CJ48" s="1016"/>
      <c r="CK48" s="1016"/>
      <c r="CL48" s="1017"/>
      <c r="CM48" s="1015"/>
      <c r="CN48" s="1016"/>
      <c r="CO48" s="1016"/>
      <c r="CP48" s="1016"/>
      <c r="CQ48" s="1017"/>
      <c r="CR48" s="1015"/>
      <c r="CS48" s="1016"/>
      <c r="CT48" s="1016"/>
      <c r="CU48" s="1016"/>
      <c r="CV48" s="1017"/>
      <c r="CW48" s="1015"/>
      <c r="CX48" s="1016"/>
      <c r="CY48" s="1016"/>
      <c r="CZ48" s="1016"/>
      <c r="DA48" s="1017"/>
      <c r="DB48" s="1015"/>
      <c r="DC48" s="1016"/>
      <c r="DD48" s="1016"/>
      <c r="DE48" s="1016"/>
      <c r="DF48" s="1017"/>
      <c r="DG48" s="1015"/>
      <c r="DH48" s="1016"/>
      <c r="DI48" s="1016"/>
      <c r="DJ48" s="1016"/>
      <c r="DK48" s="1017"/>
      <c r="DL48" s="1015"/>
      <c r="DM48" s="1016"/>
      <c r="DN48" s="1016"/>
      <c r="DO48" s="1016"/>
      <c r="DP48" s="1017"/>
      <c r="DQ48" s="1015"/>
      <c r="DR48" s="1016"/>
      <c r="DS48" s="1016"/>
      <c r="DT48" s="1016"/>
      <c r="DU48" s="1017"/>
      <c r="DV48" s="1018"/>
      <c r="DW48" s="1019"/>
      <c r="DX48" s="1019"/>
      <c r="DY48" s="1019"/>
      <c r="DZ48" s="1020"/>
      <c r="EA48" s="197"/>
    </row>
    <row r="49" spans="1:131" s="198" customFormat="1" ht="26.25" customHeight="1" x14ac:dyDescent="0.15">
      <c r="A49" s="212">
        <v>22</v>
      </c>
      <c r="B49" s="1063"/>
      <c r="C49" s="1064"/>
      <c r="D49" s="1064"/>
      <c r="E49" s="1064"/>
      <c r="F49" s="1064"/>
      <c r="G49" s="1064"/>
      <c r="H49" s="1064"/>
      <c r="I49" s="1064"/>
      <c r="J49" s="1064"/>
      <c r="K49" s="1064"/>
      <c r="L49" s="1064"/>
      <c r="M49" s="1064"/>
      <c r="N49" s="1064"/>
      <c r="O49" s="1064"/>
      <c r="P49" s="1065"/>
      <c r="Q49" s="1069"/>
      <c r="R49" s="1070"/>
      <c r="S49" s="1070"/>
      <c r="T49" s="1070"/>
      <c r="U49" s="1070"/>
      <c r="V49" s="1070"/>
      <c r="W49" s="1070"/>
      <c r="X49" s="1070"/>
      <c r="Y49" s="1070"/>
      <c r="Z49" s="1070"/>
      <c r="AA49" s="1070"/>
      <c r="AB49" s="1070"/>
      <c r="AC49" s="1070"/>
      <c r="AD49" s="1070"/>
      <c r="AE49" s="1071"/>
      <c r="AF49" s="1045"/>
      <c r="AG49" s="1046"/>
      <c r="AH49" s="1046"/>
      <c r="AI49" s="1046"/>
      <c r="AJ49" s="1047"/>
      <c r="AK49" s="1006"/>
      <c r="AL49" s="997"/>
      <c r="AM49" s="997"/>
      <c r="AN49" s="997"/>
      <c r="AO49" s="997"/>
      <c r="AP49" s="997"/>
      <c r="AQ49" s="997"/>
      <c r="AR49" s="997"/>
      <c r="AS49" s="997"/>
      <c r="AT49" s="997"/>
      <c r="AU49" s="997"/>
      <c r="AV49" s="997"/>
      <c r="AW49" s="997"/>
      <c r="AX49" s="997"/>
      <c r="AY49" s="997"/>
      <c r="AZ49" s="1068"/>
      <c r="BA49" s="1068"/>
      <c r="BB49" s="1068"/>
      <c r="BC49" s="1068"/>
      <c r="BD49" s="1068"/>
      <c r="BE49" s="1058"/>
      <c r="BF49" s="1058"/>
      <c r="BG49" s="1058"/>
      <c r="BH49" s="1058"/>
      <c r="BI49" s="1059"/>
      <c r="BJ49" s="203"/>
      <c r="BK49" s="203"/>
      <c r="BL49" s="203"/>
      <c r="BM49" s="203"/>
      <c r="BN49" s="203"/>
      <c r="BO49" s="216"/>
      <c r="BP49" s="216"/>
      <c r="BQ49" s="213">
        <v>43</v>
      </c>
      <c r="BR49" s="214"/>
      <c r="BS49" s="1040"/>
      <c r="BT49" s="1041"/>
      <c r="BU49" s="1041"/>
      <c r="BV49" s="1041"/>
      <c r="BW49" s="1041"/>
      <c r="BX49" s="1041"/>
      <c r="BY49" s="1041"/>
      <c r="BZ49" s="1041"/>
      <c r="CA49" s="1041"/>
      <c r="CB49" s="1041"/>
      <c r="CC49" s="1041"/>
      <c r="CD49" s="1041"/>
      <c r="CE49" s="1041"/>
      <c r="CF49" s="1041"/>
      <c r="CG49" s="1042"/>
      <c r="CH49" s="1015"/>
      <c r="CI49" s="1016"/>
      <c r="CJ49" s="1016"/>
      <c r="CK49" s="1016"/>
      <c r="CL49" s="1017"/>
      <c r="CM49" s="1015"/>
      <c r="CN49" s="1016"/>
      <c r="CO49" s="1016"/>
      <c r="CP49" s="1016"/>
      <c r="CQ49" s="1017"/>
      <c r="CR49" s="1015"/>
      <c r="CS49" s="1016"/>
      <c r="CT49" s="1016"/>
      <c r="CU49" s="1016"/>
      <c r="CV49" s="1017"/>
      <c r="CW49" s="1015"/>
      <c r="CX49" s="1016"/>
      <c r="CY49" s="1016"/>
      <c r="CZ49" s="1016"/>
      <c r="DA49" s="1017"/>
      <c r="DB49" s="1015"/>
      <c r="DC49" s="1016"/>
      <c r="DD49" s="1016"/>
      <c r="DE49" s="1016"/>
      <c r="DF49" s="1017"/>
      <c r="DG49" s="1015"/>
      <c r="DH49" s="1016"/>
      <c r="DI49" s="1016"/>
      <c r="DJ49" s="1016"/>
      <c r="DK49" s="1017"/>
      <c r="DL49" s="1015"/>
      <c r="DM49" s="1016"/>
      <c r="DN49" s="1016"/>
      <c r="DO49" s="1016"/>
      <c r="DP49" s="1017"/>
      <c r="DQ49" s="1015"/>
      <c r="DR49" s="1016"/>
      <c r="DS49" s="1016"/>
      <c r="DT49" s="1016"/>
      <c r="DU49" s="1017"/>
      <c r="DV49" s="1018"/>
      <c r="DW49" s="1019"/>
      <c r="DX49" s="1019"/>
      <c r="DY49" s="1019"/>
      <c r="DZ49" s="1020"/>
      <c r="EA49" s="197"/>
    </row>
    <row r="50" spans="1:131" s="198" customFormat="1" ht="26.25" customHeight="1" x14ac:dyDescent="0.15">
      <c r="A50" s="212">
        <v>23</v>
      </c>
      <c r="B50" s="1063"/>
      <c r="C50" s="1064"/>
      <c r="D50" s="1064"/>
      <c r="E50" s="1064"/>
      <c r="F50" s="1064"/>
      <c r="G50" s="1064"/>
      <c r="H50" s="1064"/>
      <c r="I50" s="1064"/>
      <c r="J50" s="1064"/>
      <c r="K50" s="1064"/>
      <c r="L50" s="1064"/>
      <c r="M50" s="1064"/>
      <c r="N50" s="1064"/>
      <c r="O50" s="1064"/>
      <c r="P50" s="1065"/>
      <c r="Q50" s="1066"/>
      <c r="R50" s="1049"/>
      <c r="S50" s="1049"/>
      <c r="T50" s="1049"/>
      <c r="U50" s="1049"/>
      <c r="V50" s="1049"/>
      <c r="W50" s="1049"/>
      <c r="X50" s="1049"/>
      <c r="Y50" s="1049"/>
      <c r="Z50" s="1049"/>
      <c r="AA50" s="1049"/>
      <c r="AB50" s="1049"/>
      <c r="AC50" s="1049"/>
      <c r="AD50" s="1049"/>
      <c r="AE50" s="1067"/>
      <c r="AF50" s="1045"/>
      <c r="AG50" s="1046"/>
      <c r="AH50" s="1046"/>
      <c r="AI50" s="1046"/>
      <c r="AJ50" s="1047"/>
      <c r="AK50" s="1048"/>
      <c r="AL50" s="1049"/>
      <c r="AM50" s="1049"/>
      <c r="AN50" s="1049"/>
      <c r="AO50" s="1049"/>
      <c r="AP50" s="1049"/>
      <c r="AQ50" s="1049"/>
      <c r="AR50" s="1049"/>
      <c r="AS50" s="1049"/>
      <c r="AT50" s="1049"/>
      <c r="AU50" s="1049"/>
      <c r="AV50" s="1049"/>
      <c r="AW50" s="1049"/>
      <c r="AX50" s="1049"/>
      <c r="AY50" s="1049"/>
      <c r="AZ50" s="1050"/>
      <c r="BA50" s="1050"/>
      <c r="BB50" s="1050"/>
      <c r="BC50" s="1050"/>
      <c r="BD50" s="1050"/>
      <c r="BE50" s="1058"/>
      <c r="BF50" s="1058"/>
      <c r="BG50" s="1058"/>
      <c r="BH50" s="1058"/>
      <c r="BI50" s="1059"/>
      <c r="BJ50" s="203"/>
      <c r="BK50" s="203"/>
      <c r="BL50" s="203"/>
      <c r="BM50" s="203"/>
      <c r="BN50" s="203"/>
      <c r="BO50" s="216"/>
      <c r="BP50" s="216"/>
      <c r="BQ50" s="213">
        <v>44</v>
      </c>
      <c r="BR50" s="214"/>
      <c r="BS50" s="1040"/>
      <c r="BT50" s="1041"/>
      <c r="BU50" s="1041"/>
      <c r="BV50" s="1041"/>
      <c r="BW50" s="1041"/>
      <c r="BX50" s="1041"/>
      <c r="BY50" s="1041"/>
      <c r="BZ50" s="1041"/>
      <c r="CA50" s="1041"/>
      <c r="CB50" s="1041"/>
      <c r="CC50" s="1041"/>
      <c r="CD50" s="1041"/>
      <c r="CE50" s="1041"/>
      <c r="CF50" s="1041"/>
      <c r="CG50" s="1042"/>
      <c r="CH50" s="1015"/>
      <c r="CI50" s="1016"/>
      <c r="CJ50" s="1016"/>
      <c r="CK50" s="1016"/>
      <c r="CL50" s="1017"/>
      <c r="CM50" s="1015"/>
      <c r="CN50" s="1016"/>
      <c r="CO50" s="1016"/>
      <c r="CP50" s="1016"/>
      <c r="CQ50" s="1017"/>
      <c r="CR50" s="1015"/>
      <c r="CS50" s="1016"/>
      <c r="CT50" s="1016"/>
      <c r="CU50" s="1016"/>
      <c r="CV50" s="1017"/>
      <c r="CW50" s="1015"/>
      <c r="CX50" s="1016"/>
      <c r="CY50" s="1016"/>
      <c r="CZ50" s="1016"/>
      <c r="DA50" s="1017"/>
      <c r="DB50" s="1015"/>
      <c r="DC50" s="1016"/>
      <c r="DD50" s="1016"/>
      <c r="DE50" s="1016"/>
      <c r="DF50" s="1017"/>
      <c r="DG50" s="1015"/>
      <c r="DH50" s="1016"/>
      <c r="DI50" s="1016"/>
      <c r="DJ50" s="1016"/>
      <c r="DK50" s="1017"/>
      <c r="DL50" s="1015"/>
      <c r="DM50" s="1016"/>
      <c r="DN50" s="1016"/>
      <c r="DO50" s="1016"/>
      <c r="DP50" s="1017"/>
      <c r="DQ50" s="1015"/>
      <c r="DR50" s="1016"/>
      <c r="DS50" s="1016"/>
      <c r="DT50" s="1016"/>
      <c r="DU50" s="1017"/>
      <c r="DV50" s="1018"/>
      <c r="DW50" s="1019"/>
      <c r="DX50" s="1019"/>
      <c r="DY50" s="1019"/>
      <c r="DZ50" s="1020"/>
      <c r="EA50" s="197"/>
    </row>
    <row r="51" spans="1:131" s="198" customFormat="1" ht="26.25" customHeight="1" x14ac:dyDescent="0.15">
      <c r="A51" s="212">
        <v>24</v>
      </c>
      <c r="B51" s="1063"/>
      <c r="C51" s="1064"/>
      <c r="D51" s="1064"/>
      <c r="E51" s="1064"/>
      <c r="F51" s="1064"/>
      <c r="G51" s="1064"/>
      <c r="H51" s="1064"/>
      <c r="I51" s="1064"/>
      <c r="J51" s="1064"/>
      <c r="K51" s="1064"/>
      <c r="L51" s="1064"/>
      <c r="M51" s="1064"/>
      <c r="N51" s="1064"/>
      <c r="O51" s="1064"/>
      <c r="P51" s="1065"/>
      <c r="Q51" s="1066"/>
      <c r="R51" s="1049"/>
      <c r="S51" s="1049"/>
      <c r="T51" s="1049"/>
      <c r="U51" s="1049"/>
      <c r="V51" s="1049"/>
      <c r="W51" s="1049"/>
      <c r="X51" s="1049"/>
      <c r="Y51" s="1049"/>
      <c r="Z51" s="1049"/>
      <c r="AA51" s="1049"/>
      <c r="AB51" s="1049"/>
      <c r="AC51" s="1049"/>
      <c r="AD51" s="1049"/>
      <c r="AE51" s="1067"/>
      <c r="AF51" s="1045"/>
      <c r="AG51" s="1046"/>
      <c r="AH51" s="1046"/>
      <c r="AI51" s="1046"/>
      <c r="AJ51" s="1047"/>
      <c r="AK51" s="1048"/>
      <c r="AL51" s="1049"/>
      <c r="AM51" s="1049"/>
      <c r="AN51" s="1049"/>
      <c r="AO51" s="1049"/>
      <c r="AP51" s="1049"/>
      <c r="AQ51" s="1049"/>
      <c r="AR51" s="1049"/>
      <c r="AS51" s="1049"/>
      <c r="AT51" s="1049"/>
      <c r="AU51" s="1049"/>
      <c r="AV51" s="1049"/>
      <c r="AW51" s="1049"/>
      <c r="AX51" s="1049"/>
      <c r="AY51" s="1049"/>
      <c r="AZ51" s="1050"/>
      <c r="BA51" s="1050"/>
      <c r="BB51" s="1050"/>
      <c r="BC51" s="1050"/>
      <c r="BD51" s="1050"/>
      <c r="BE51" s="1058"/>
      <c r="BF51" s="1058"/>
      <c r="BG51" s="1058"/>
      <c r="BH51" s="1058"/>
      <c r="BI51" s="1059"/>
      <c r="BJ51" s="203"/>
      <c r="BK51" s="203"/>
      <c r="BL51" s="203"/>
      <c r="BM51" s="203"/>
      <c r="BN51" s="203"/>
      <c r="BO51" s="216"/>
      <c r="BP51" s="216"/>
      <c r="BQ51" s="213">
        <v>45</v>
      </c>
      <c r="BR51" s="214"/>
      <c r="BS51" s="1040"/>
      <c r="BT51" s="1041"/>
      <c r="BU51" s="1041"/>
      <c r="BV51" s="1041"/>
      <c r="BW51" s="1041"/>
      <c r="BX51" s="1041"/>
      <c r="BY51" s="1041"/>
      <c r="BZ51" s="1041"/>
      <c r="CA51" s="1041"/>
      <c r="CB51" s="1041"/>
      <c r="CC51" s="1041"/>
      <c r="CD51" s="1041"/>
      <c r="CE51" s="1041"/>
      <c r="CF51" s="1041"/>
      <c r="CG51" s="1042"/>
      <c r="CH51" s="1015"/>
      <c r="CI51" s="1016"/>
      <c r="CJ51" s="1016"/>
      <c r="CK51" s="1016"/>
      <c r="CL51" s="1017"/>
      <c r="CM51" s="1015"/>
      <c r="CN51" s="1016"/>
      <c r="CO51" s="1016"/>
      <c r="CP51" s="1016"/>
      <c r="CQ51" s="1017"/>
      <c r="CR51" s="1015"/>
      <c r="CS51" s="1016"/>
      <c r="CT51" s="1016"/>
      <c r="CU51" s="1016"/>
      <c r="CV51" s="1017"/>
      <c r="CW51" s="1015"/>
      <c r="CX51" s="1016"/>
      <c r="CY51" s="1016"/>
      <c r="CZ51" s="1016"/>
      <c r="DA51" s="1017"/>
      <c r="DB51" s="1015"/>
      <c r="DC51" s="1016"/>
      <c r="DD51" s="1016"/>
      <c r="DE51" s="1016"/>
      <c r="DF51" s="1017"/>
      <c r="DG51" s="1015"/>
      <c r="DH51" s="1016"/>
      <c r="DI51" s="1016"/>
      <c r="DJ51" s="1016"/>
      <c r="DK51" s="1017"/>
      <c r="DL51" s="1015"/>
      <c r="DM51" s="1016"/>
      <c r="DN51" s="1016"/>
      <c r="DO51" s="1016"/>
      <c r="DP51" s="1017"/>
      <c r="DQ51" s="1015"/>
      <c r="DR51" s="1016"/>
      <c r="DS51" s="1016"/>
      <c r="DT51" s="1016"/>
      <c r="DU51" s="1017"/>
      <c r="DV51" s="1018"/>
      <c r="DW51" s="1019"/>
      <c r="DX51" s="1019"/>
      <c r="DY51" s="1019"/>
      <c r="DZ51" s="1020"/>
      <c r="EA51" s="197"/>
    </row>
    <row r="52" spans="1:131" s="198" customFormat="1" ht="26.25" customHeight="1" x14ac:dyDescent="0.15">
      <c r="A52" s="212">
        <v>25</v>
      </c>
      <c r="B52" s="1063"/>
      <c r="C52" s="1064"/>
      <c r="D52" s="1064"/>
      <c r="E52" s="1064"/>
      <c r="F52" s="1064"/>
      <c r="G52" s="1064"/>
      <c r="H52" s="1064"/>
      <c r="I52" s="1064"/>
      <c r="J52" s="1064"/>
      <c r="K52" s="1064"/>
      <c r="L52" s="1064"/>
      <c r="M52" s="1064"/>
      <c r="N52" s="1064"/>
      <c r="O52" s="1064"/>
      <c r="P52" s="1065"/>
      <c r="Q52" s="1066"/>
      <c r="R52" s="1049"/>
      <c r="S52" s="1049"/>
      <c r="T52" s="1049"/>
      <c r="U52" s="1049"/>
      <c r="V52" s="1049"/>
      <c r="W52" s="1049"/>
      <c r="X52" s="1049"/>
      <c r="Y52" s="1049"/>
      <c r="Z52" s="1049"/>
      <c r="AA52" s="1049"/>
      <c r="AB52" s="1049"/>
      <c r="AC52" s="1049"/>
      <c r="AD52" s="1049"/>
      <c r="AE52" s="1067"/>
      <c r="AF52" s="1045"/>
      <c r="AG52" s="1046"/>
      <c r="AH52" s="1046"/>
      <c r="AI52" s="1046"/>
      <c r="AJ52" s="1047"/>
      <c r="AK52" s="1048"/>
      <c r="AL52" s="1049"/>
      <c r="AM52" s="1049"/>
      <c r="AN52" s="1049"/>
      <c r="AO52" s="1049"/>
      <c r="AP52" s="1049"/>
      <c r="AQ52" s="1049"/>
      <c r="AR52" s="1049"/>
      <c r="AS52" s="1049"/>
      <c r="AT52" s="1049"/>
      <c r="AU52" s="1049"/>
      <c r="AV52" s="1049"/>
      <c r="AW52" s="1049"/>
      <c r="AX52" s="1049"/>
      <c r="AY52" s="1049"/>
      <c r="AZ52" s="1050"/>
      <c r="BA52" s="1050"/>
      <c r="BB52" s="1050"/>
      <c r="BC52" s="1050"/>
      <c r="BD52" s="1050"/>
      <c r="BE52" s="1058"/>
      <c r="BF52" s="1058"/>
      <c r="BG52" s="1058"/>
      <c r="BH52" s="1058"/>
      <c r="BI52" s="1059"/>
      <c r="BJ52" s="203"/>
      <c r="BK52" s="203"/>
      <c r="BL52" s="203"/>
      <c r="BM52" s="203"/>
      <c r="BN52" s="203"/>
      <c r="BO52" s="216"/>
      <c r="BP52" s="216"/>
      <c r="BQ52" s="213">
        <v>46</v>
      </c>
      <c r="BR52" s="214"/>
      <c r="BS52" s="1040"/>
      <c r="BT52" s="1041"/>
      <c r="BU52" s="1041"/>
      <c r="BV52" s="1041"/>
      <c r="BW52" s="1041"/>
      <c r="BX52" s="1041"/>
      <c r="BY52" s="1041"/>
      <c r="BZ52" s="1041"/>
      <c r="CA52" s="1041"/>
      <c r="CB52" s="1041"/>
      <c r="CC52" s="1041"/>
      <c r="CD52" s="1041"/>
      <c r="CE52" s="1041"/>
      <c r="CF52" s="1041"/>
      <c r="CG52" s="1042"/>
      <c r="CH52" s="1015"/>
      <c r="CI52" s="1016"/>
      <c r="CJ52" s="1016"/>
      <c r="CK52" s="1016"/>
      <c r="CL52" s="1017"/>
      <c r="CM52" s="1015"/>
      <c r="CN52" s="1016"/>
      <c r="CO52" s="1016"/>
      <c r="CP52" s="1016"/>
      <c r="CQ52" s="1017"/>
      <c r="CR52" s="1015"/>
      <c r="CS52" s="1016"/>
      <c r="CT52" s="1016"/>
      <c r="CU52" s="1016"/>
      <c r="CV52" s="1017"/>
      <c r="CW52" s="1015"/>
      <c r="CX52" s="1016"/>
      <c r="CY52" s="1016"/>
      <c r="CZ52" s="1016"/>
      <c r="DA52" s="1017"/>
      <c r="DB52" s="1015"/>
      <c r="DC52" s="1016"/>
      <c r="DD52" s="1016"/>
      <c r="DE52" s="1016"/>
      <c r="DF52" s="1017"/>
      <c r="DG52" s="1015"/>
      <c r="DH52" s="1016"/>
      <c r="DI52" s="1016"/>
      <c r="DJ52" s="1016"/>
      <c r="DK52" s="1017"/>
      <c r="DL52" s="1015"/>
      <c r="DM52" s="1016"/>
      <c r="DN52" s="1016"/>
      <c r="DO52" s="1016"/>
      <c r="DP52" s="1017"/>
      <c r="DQ52" s="1015"/>
      <c r="DR52" s="1016"/>
      <c r="DS52" s="1016"/>
      <c r="DT52" s="1016"/>
      <c r="DU52" s="1017"/>
      <c r="DV52" s="1018"/>
      <c r="DW52" s="1019"/>
      <c r="DX52" s="1019"/>
      <c r="DY52" s="1019"/>
      <c r="DZ52" s="1020"/>
      <c r="EA52" s="197"/>
    </row>
    <row r="53" spans="1:131" s="198" customFormat="1" ht="26.25" customHeight="1" x14ac:dyDescent="0.15">
      <c r="A53" s="212">
        <v>26</v>
      </c>
      <c r="B53" s="1063"/>
      <c r="C53" s="1064"/>
      <c r="D53" s="1064"/>
      <c r="E53" s="1064"/>
      <c r="F53" s="1064"/>
      <c r="G53" s="1064"/>
      <c r="H53" s="1064"/>
      <c r="I53" s="1064"/>
      <c r="J53" s="1064"/>
      <c r="K53" s="1064"/>
      <c r="L53" s="1064"/>
      <c r="M53" s="1064"/>
      <c r="N53" s="1064"/>
      <c r="O53" s="1064"/>
      <c r="P53" s="1065"/>
      <c r="Q53" s="1066"/>
      <c r="R53" s="1049"/>
      <c r="S53" s="1049"/>
      <c r="T53" s="1049"/>
      <c r="U53" s="1049"/>
      <c r="V53" s="1049"/>
      <c r="W53" s="1049"/>
      <c r="X53" s="1049"/>
      <c r="Y53" s="1049"/>
      <c r="Z53" s="1049"/>
      <c r="AA53" s="1049"/>
      <c r="AB53" s="1049"/>
      <c r="AC53" s="1049"/>
      <c r="AD53" s="1049"/>
      <c r="AE53" s="1067"/>
      <c r="AF53" s="1045"/>
      <c r="AG53" s="1046"/>
      <c r="AH53" s="1046"/>
      <c r="AI53" s="1046"/>
      <c r="AJ53" s="1047"/>
      <c r="AK53" s="1048"/>
      <c r="AL53" s="1049"/>
      <c r="AM53" s="1049"/>
      <c r="AN53" s="1049"/>
      <c r="AO53" s="1049"/>
      <c r="AP53" s="1049"/>
      <c r="AQ53" s="1049"/>
      <c r="AR53" s="1049"/>
      <c r="AS53" s="1049"/>
      <c r="AT53" s="1049"/>
      <c r="AU53" s="1049"/>
      <c r="AV53" s="1049"/>
      <c r="AW53" s="1049"/>
      <c r="AX53" s="1049"/>
      <c r="AY53" s="1049"/>
      <c r="AZ53" s="1050"/>
      <c r="BA53" s="1050"/>
      <c r="BB53" s="1050"/>
      <c r="BC53" s="1050"/>
      <c r="BD53" s="1050"/>
      <c r="BE53" s="1058"/>
      <c r="BF53" s="1058"/>
      <c r="BG53" s="1058"/>
      <c r="BH53" s="1058"/>
      <c r="BI53" s="1059"/>
      <c r="BJ53" s="203"/>
      <c r="BK53" s="203"/>
      <c r="BL53" s="203"/>
      <c r="BM53" s="203"/>
      <c r="BN53" s="203"/>
      <c r="BO53" s="216"/>
      <c r="BP53" s="216"/>
      <c r="BQ53" s="213">
        <v>47</v>
      </c>
      <c r="BR53" s="214"/>
      <c r="BS53" s="1040"/>
      <c r="BT53" s="1041"/>
      <c r="BU53" s="1041"/>
      <c r="BV53" s="1041"/>
      <c r="BW53" s="1041"/>
      <c r="BX53" s="1041"/>
      <c r="BY53" s="1041"/>
      <c r="BZ53" s="1041"/>
      <c r="CA53" s="1041"/>
      <c r="CB53" s="1041"/>
      <c r="CC53" s="1041"/>
      <c r="CD53" s="1041"/>
      <c r="CE53" s="1041"/>
      <c r="CF53" s="1041"/>
      <c r="CG53" s="1042"/>
      <c r="CH53" s="1015"/>
      <c r="CI53" s="1016"/>
      <c r="CJ53" s="1016"/>
      <c r="CK53" s="1016"/>
      <c r="CL53" s="1017"/>
      <c r="CM53" s="1015"/>
      <c r="CN53" s="1016"/>
      <c r="CO53" s="1016"/>
      <c r="CP53" s="1016"/>
      <c r="CQ53" s="1017"/>
      <c r="CR53" s="1015"/>
      <c r="CS53" s="1016"/>
      <c r="CT53" s="1016"/>
      <c r="CU53" s="1016"/>
      <c r="CV53" s="1017"/>
      <c r="CW53" s="1015"/>
      <c r="CX53" s="1016"/>
      <c r="CY53" s="1016"/>
      <c r="CZ53" s="1016"/>
      <c r="DA53" s="1017"/>
      <c r="DB53" s="1015"/>
      <c r="DC53" s="1016"/>
      <c r="DD53" s="1016"/>
      <c r="DE53" s="1016"/>
      <c r="DF53" s="1017"/>
      <c r="DG53" s="1015"/>
      <c r="DH53" s="1016"/>
      <c r="DI53" s="1016"/>
      <c r="DJ53" s="1016"/>
      <c r="DK53" s="1017"/>
      <c r="DL53" s="1015"/>
      <c r="DM53" s="1016"/>
      <c r="DN53" s="1016"/>
      <c r="DO53" s="1016"/>
      <c r="DP53" s="1017"/>
      <c r="DQ53" s="1015"/>
      <c r="DR53" s="1016"/>
      <c r="DS53" s="1016"/>
      <c r="DT53" s="1016"/>
      <c r="DU53" s="1017"/>
      <c r="DV53" s="1018"/>
      <c r="DW53" s="1019"/>
      <c r="DX53" s="1019"/>
      <c r="DY53" s="1019"/>
      <c r="DZ53" s="1020"/>
      <c r="EA53" s="197"/>
    </row>
    <row r="54" spans="1:131" s="198" customFormat="1" ht="26.25" customHeight="1" x14ac:dyDescent="0.15">
      <c r="A54" s="212">
        <v>27</v>
      </c>
      <c r="B54" s="1063"/>
      <c r="C54" s="1064"/>
      <c r="D54" s="1064"/>
      <c r="E54" s="1064"/>
      <c r="F54" s="1064"/>
      <c r="G54" s="1064"/>
      <c r="H54" s="1064"/>
      <c r="I54" s="1064"/>
      <c r="J54" s="1064"/>
      <c r="K54" s="1064"/>
      <c r="L54" s="1064"/>
      <c r="M54" s="1064"/>
      <c r="N54" s="1064"/>
      <c r="O54" s="1064"/>
      <c r="P54" s="1065"/>
      <c r="Q54" s="1066"/>
      <c r="R54" s="1049"/>
      <c r="S54" s="1049"/>
      <c r="T54" s="1049"/>
      <c r="U54" s="1049"/>
      <c r="V54" s="1049"/>
      <c r="W54" s="1049"/>
      <c r="X54" s="1049"/>
      <c r="Y54" s="1049"/>
      <c r="Z54" s="1049"/>
      <c r="AA54" s="1049"/>
      <c r="AB54" s="1049"/>
      <c r="AC54" s="1049"/>
      <c r="AD54" s="1049"/>
      <c r="AE54" s="1067"/>
      <c r="AF54" s="1045"/>
      <c r="AG54" s="1046"/>
      <c r="AH54" s="1046"/>
      <c r="AI54" s="1046"/>
      <c r="AJ54" s="1047"/>
      <c r="AK54" s="1048"/>
      <c r="AL54" s="1049"/>
      <c r="AM54" s="1049"/>
      <c r="AN54" s="1049"/>
      <c r="AO54" s="1049"/>
      <c r="AP54" s="1049"/>
      <c r="AQ54" s="1049"/>
      <c r="AR54" s="1049"/>
      <c r="AS54" s="1049"/>
      <c r="AT54" s="1049"/>
      <c r="AU54" s="1049"/>
      <c r="AV54" s="1049"/>
      <c r="AW54" s="1049"/>
      <c r="AX54" s="1049"/>
      <c r="AY54" s="1049"/>
      <c r="AZ54" s="1050"/>
      <c r="BA54" s="1050"/>
      <c r="BB54" s="1050"/>
      <c r="BC54" s="1050"/>
      <c r="BD54" s="1050"/>
      <c r="BE54" s="1058"/>
      <c r="BF54" s="1058"/>
      <c r="BG54" s="1058"/>
      <c r="BH54" s="1058"/>
      <c r="BI54" s="1059"/>
      <c r="BJ54" s="203"/>
      <c r="BK54" s="203"/>
      <c r="BL54" s="203"/>
      <c r="BM54" s="203"/>
      <c r="BN54" s="203"/>
      <c r="BO54" s="216"/>
      <c r="BP54" s="216"/>
      <c r="BQ54" s="213">
        <v>48</v>
      </c>
      <c r="BR54" s="214"/>
      <c r="BS54" s="1040"/>
      <c r="BT54" s="1041"/>
      <c r="BU54" s="1041"/>
      <c r="BV54" s="1041"/>
      <c r="BW54" s="1041"/>
      <c r="BX54" s="1041"/>
      <c r="BY54" s="1041"/>
      <c r="BZ54" s="1041"/>
      <c r="CA54" s="1041"/>
      <c r="CB54" s="1041"/>
      <c r="CC54" s="1041"/>
      <c r="CD54" s="1041"/>
      <c r="CE54" s="1041"/>
      <c r="CF54" s="1041"/>
      <c r="CG54" s="1042"/>
      <c r="CH54" s="1015"/>
      <c r="CI54" s="1016"/>
      <c r="CJ54" s="1016"/>
      <c r="CK54" s="1016"/>
      <c r="CL54" s="1017"/>
      <c r="CM54" s="1015"/>
      <c r="CN54" s="1016"/>
      <c r="CO54" s="1016"/>
      <c r="CP54" s="1016"/>
      <c r="CQ54" s="1017"/>
      <c r="CR54" s="1015"/>
      <c r="CS54" s="1016"/>
      <c r="CT54" s="1016"/>
      <c r="CU54" s="1016"/>
      <c r="CV54" s="1017"/>
      <c r="CW54" s="1015"/>
      <c r="CX54" s="1016"/>
      <c r="CY54" s="1016"/>
      <c r="CZ54" s="1016"/>
      <c r="DA54" s="1017"/>
      <c r="DB54" s="1015"/>
      <c r="DC54" s="1016"/>
      <c r="DD54" s="1016"/>
      <c r="DE54" s="1016"/>
      <c r="DF54" s="1017"/>
      <c r="DG54" s="1015"/>
      <c r="DH54" s="1016"/>
      <c r="DI54" s="1016"/>
      <c r="DJ54" s="1016"/>
      <c r="DK54" s="1017"/>
      <c r="DL54" s="1015"/>
      <c r="DM54" s="1016"/>
      <c r="DN54" s="1016"/>
      <c r="DO54" s="1016"/>
      <c r="DP54" s="1017"/>
      <c r="DQ54" s="1015"/>
      <c r="DR54" s="1016"/>
      <c r="DS54" s="1016"/>
      <c r="DT54" s="1016"/>
      <c r="DU54" s="1017"/>
      <c r="DV54" s="1018"/>
      <c r="DW54" s="1019"/>
      <c r="DX54" s="1019"/>
      <c r="DY54" s="1019"/>
      <c r="DZ54" s="1020"/>
      <c r="EA54" s="197"/>
    </row>
    <row r="55" spans="1:131" s="198" customFormat="1" ht="26.25" customHeight="1" x14ac:dyDescent="0.15">
      <c r="A55" s="212">
        <v>28</v>
      </c>
      <c r="B55" s="1063"/>
      <c r="C55" s="1064"/>
      <c r="D55" s="1064"/>
      <c r="E55" s="1064"/>
      <c r="F55" s="1064"/>
      <c r="G55" s="1064"/>
      <c r="H55" s="1064"/>
      <c r="I55" s="1064"/>
      <c r="J55" s="1064"/>
      <c r="K55" s="1064"/>
      <c r="L55" s="1064"/>
      <c r="M55" s="1064"/>
      <c r="N55" s="1064"/>
      <c r="O55" s="1064"/>
      <c r="P55" s="1065"/>
      <c r="Q55" s="1066"/>
      <c r="R55" s="1049"/>
      <c r="S55" s="1049"/>
      <c r="T55" s="1049"/>
      <c r="U55" s="1049"/>
      <c r="V55" s="1049"/>
      <c r="W55" s="1049"/>
      <c r="X55" s="1049"/>
      <c r="Y55" s="1049"/>
      <c r="Z55" s="1049"/>
      <c r="AA55" s="1049"/>
      <c r="AB55" s="1049"/>
      <c r="AC55" s="1049"/>
      <c r="AD55" s="1049"/>
      <c r="AE55" s="1067"/>
      <c r="AF55" s="1045"/>
      <c r="AG55" s="1046"/>
      <c r="AH55" s="1046"/>
      <c r="AI55" s="1046"/>
      <c r="AJ55" s="1047"/>
      <c r="AK55" s="1048"/>
      <c r="AL55" s="1049"/>
      <c r="AM55" s="1049"/>
      <c r="AN55" s="1049"/>
      <c r="AO55" s="1049"/>
      <c r="AP55" s="1049"/>
      <c r="AQ55" s="1049"/>
      <c r="AR55" s="1049"/>
      <c r="AS55" s="1049"/>
      <c r="AT55" s="1049"/>
      <c r="AU55" s="1049"/>
      <c r="AV55" s="1049"/>
      <c r="AW55" s="1049"/>
      <c r="AX55" s="1049"/>
      <c r="AY55" s="1049"/>
      <c r="AZ55" s="1050"/>
      <c r="BA55" s="1050"/>
      <c r="BB55" s="1050"/>
      <c r="BC55" s="1050"/>
      <c r="BD55" s="1050"/>
      <c r="BE55" s="1058"/>
      <c r="BF55" s="1058"/>
      <c r="BG55" s="1058"/>
      <c r="BH55" s="1058"/>
      <c r="BI55" s="1059"/>
      <c r="BJ55" s="203"/>
      <c r="BK55" s="203"/>
      <c r="BL55" s="203"/>
      <c r="BM55" s="203"/>
      <c r="BN55" s="203"/>
      <c r="BO55" s="216"/>
      <c r="BP55" s="216"/>
      <c r="BQ55" s="213">
        <v>49</v>
      </c>
      <c r="BR55" s="214"/>
      <c r="BS55" s="1040"/>
      <c r="BT55" s="1041"/>
      <c r="BU55" s="1041"/>
      <c r="BV55" s="1041"/>
      <c r="BW55" s="1041"/>
      <c r="BX55" s="1041"/>
      <c r="BY55" s="1041"/>
      <c r="BZ55" s="1041"/>
      <c r="CA55" s="1041"/>
      <c r="CB55" s="1041"/>
      <c r="CC55" s="1041"/>
      <c r="CD55" s="1041"/>
      <c r="CE55" s="1041"/>
      <c r="CF55" s="1041"/>
      <c r="CG55" s="1042"/>
      <c r="CH55" s="1015"/>
      <c r="CI55" s="1016"/>
      <c r="CJ55" s="1016"/>
      <c r="CK55" s="1016"/>
      <c r="CL55" s="1017"/>
      <c r="CM55" s="1015"/>
      <c r="CN55" s="1016"/>
      <c r="CO55" s="1016"/>
      <c r="CP55" s="1016"/>
      <c r="CQ55" s="1017"/>
      <c r="CR55" s="1015"/>
      <c r="CS55" s="1016"/>
      <c r="CT55" s="1016"/>
      <c r="CU55" s="1016"/>
      <c r="CV55" s="1017"/>
      <c r="CW55" s="1015"/>
      <c r="CX55" s="1016"/>
      <c r="CY55" s="1016"/>
      <c r="CZ55" s="1016"/>
      <c r="DA55" s="1017"/>
      <c r="DB55" s="1015"/>
      <c r="DC55" s="1016"/>
      <c r="DD55" s="1016"/>
      <c r="DE55" s="1016"/>
      <c r="DF55" s="1017"/>
      <c r="DG55" s="1015"/>
      <c r="DH55" s="1016"/>
      <c r="DI55" s="1016"/>
      <c r="DJ55" s="1016"/>
      <c r="DK55" s="1017"/>
      <c r="DL55" s="1015"/>
      <c r="DM55" s="1016"/>
      <c r="DN55" s="1016"/>
      <c r="DO55" s="1016"/>
      <c r="DP55" s="1017"/>
      <c r="DQ55" s="1015"/>
      <c r="DR55" s="1016"/>
      <c r="DS55" s="1016"/>
      <c r="DT55" s="1016"/>
      <c r="DU55" s="1017"/>
      <c r="DV55" s="1018"/>
      <c r="DW55" s="1019"/>
      <c r="DX55" s="1019"/>
      <c r="DY55" s="1019"/>
      <c r="DZ55" s="1020"/>
      <c r="EA55" s="197"/>
    </row>
    <row r="56" spans="1:131" s="198" customFormat="1" ht="26.25" customHeight="1" x14ac:dyDescent="0.15">
      <c r="A56" s="212">
        <v>29</v>
      </c>
      <c r="B56" s="1063"/>
      <c r="C56" s="1064"/>
      <c r="D56" s="1064"/>
      <c r="E56" s="1064"/>
      <c r="F56" s="1064"/>
      <c r="G56" s="1064"/>
      <c r="H56" s="1064"/>
      <c r="I56" s="1064"/>
      <c r="J56" s="1064"/>
      <c r="K56" s="1064"/>
      <c r="L56" s="1064"/>
      <c r="M56" s="1064"/>
      <c r="N56" s="1064"/>
      <c r="O56" s="1064"/>
      <c r="P56" s="1065"/>
      <c r="Q56" s="1066"/>
      <c r="R56" s="1049"/>
      <c r="S56" s="1049"/>
      <c r="T56" s="1049"/>
      <c r="U56" s="1049"/>
      <c r="V56" s="1049"/>
      <c r="W56" s="1049"/>
      <c r="X56" s="1049"/>
      <c r="Y56" s="1049"/>
      <c r="Z56" s="1049"/>
      <c r="AA56" s="1049"/>
      <c r="AB56" s="1049"/>
      <c r="AC56" s="1049"/>
      <c r="AD56" s="1049"/>
      <c r="AE56" s="1067"/>
      <c r="AF56" s="1045"/>
      <c r="AG56" s="1046"/>
      <c r="AH56" s="1046"/>
      <c r="AI56" s="1046"/>
      <c r="AJ56" s="1047"/>
      <c r="AK56" s="1048"/>
      <c r="AL56" s="1049"/>
      <c r="AM56" s="1049"/>
      <c r="AN56" s="1049"/>
      <c r="AO56" s="1049"/>
      <c r="AP56" s="1049"/>
      <c r="AQ56" s="1049"/>
      <c r="AR56" s="1049"/>
      <c r="AS56" s="1049"/>
      <c r="AT56" s="1049"/>
      <c r="AU56" s="1049"/>
      <c r="AV56" s="1049"/>
      <c r="AW56" s="1049"/>
      <c r="AX56" s="1049"/>
      <c r="AY56" s="1049"/>
      <c r="AZ56" s="1050"/>
      <c r="BA56" s="1050"/>
      <c r="BB56" s="1050"/>
      <c r="BC56" s="1050"/>
      <c r="BD56" s="1050"/>
      <c r="BE56" s="1058"/>
      <c r="BF56" s="1058"/>
      <c r="BG56" s="1058"/>
      <c r="BH56" s="1058"/>
      <c r="BI56" s="1059"/>
      <c r="BJ56" s="203"/>
      <c r="BK56" s="203"/>
      <c r="BL56" s="203"/>
      <c r="BM56" s="203"/>
      <c r="BN56" s="203"/>
      <c r="BO56" s="216"/>
      <c r="BP56" s="216"/>
      <c r="BQ56" s="213">
        <v>50</v>
      </c>
      <c r="BR56" s="214"/>
      <c r="BS56" s="1040"/>
      <c r="BT56" s="1041"/>
      <c r="BU56" s="1041"/>
      <c r="BV56" s="1041"/>
      <c r="BW56" s="1041"/>
      <c r="BX56" s="1041"/>
      <c r="BY56" s="1041"/>
      <c r="BZ56" s="1041"/>
      <c r="CA56" s="1041"/>
      <c r="CB56" s="1041"/>
      <c r="CC56" s="1041"/>
      <c r="CD56" s="1041"/>
      <c r="CE56" s="1041"/>
      <c r="CF56" s="1041"/>
      <c r="CG56" s="1042"/>
      <c r="CH56" s="1015"/>
      <c r="CI56" s="1016"/>
      <c r="CJ56" s="1016"/>
      <c r="CK56" s="1016"/>
      <c r="CL56" s="1017"/>
      <c r="CM56" s="1015"/>
      <c r="CN56" s="1016"/>
      <c r="CO56" s="1016"/>
      <c r="CP56" s="1016"/>
      <c r="CQ56" s="1017"/>
      <c r="CR56" s="1015"/>
      <c r="CS56" s="1016"/>
      <c r="CT56" s="1016"/>
      <c r="CU56" s="1016"/>
      <c r="CV56" s="1017"/>
      <c r="CW56" s="1015"/>
      <c r="CX56" s="1016"/>
      <c r="CY56" s="1016"/>
      <c r="CZ56" s="1016"/>
      <c r="DA56" s="1017"/>
      <c r="DB56" s="1015"/>
      <c r="DC56" s="1016"/>
      <c r="DD56" s="1016"/>
      <c r="DE56" s="1016"/>
      <c r="DF56" s="1017"/>
      <c r="DG56" s="1015"/>
      <c r="DH56" s="1016"/>
      <c r="DI56" s="1016"/>
      <c r="DJ56" s="1016"/>
      <c r="DK56" s="1017"/>
      <c r="DL56" s="1015"/>
      <c r="DM56" s="1016"/>
      <c r="DN56" s="1016"/>
      <c r="DO56" s="1016"/>
      <c r="DP56" s="1017"/>
      <c r="DQ56" s="1015"/>
      <c r="DR56" s="1016"/>
      <c r="DS56" s="1016"/>
      <c r="DT56" s="1016"/>
      <c r="DU56" s="1017"/>
      <c r="DV56" s="1018"/>
      <c r="DW56" s="1019"/>
      <c r="DX56" s="1019"/>
      <c r="DY56" s="1019"/>
      <c r="DZ56" s="1020"/>
      <c r="EA56" s="197"/>
    </row>
    <row r="57" spans="1:131" s="198" customFormat="1" ht="26.25" customHeight="1" x14ac:dyDescent="0.15">
      <c r="A57" s="212">
        <v>30</v>
      </c>
      <c r="B57" s="1063"/>
      <c r="C57" s="1064"/>
      <c r="D57" s="1064"/>
      <c r="E57" s="1064"/>
      <c r="F57" s="1064"/>
      <c r="G57" s="1064"/>
      <c r="H57" s="1064"/>
      <c r="I57" s="1064"/>
      <c r="J57" s="1064"/>
      <c r="K57" s="1064"/>
      <c r="L57" s="1064"/>
      <c r="M57" s="1064"/>
      <c r="N57" s="1064"/>
      <c r="O57" s="1064"/>
      <c r="P57" s="1065"/>
      <c r="Q57" s="1066"/>
      <c r="R57" s="1049"/>
      <c r="S57" s="1049"/>
      <c r="T57" s="1049"/>
      <c r="U57" s="1049"/>
      <c r="V57" s="1049"/>
      <c r="W57" s="1049"/>
      <c r="X57" s="1049"/>
      <c r="Y57" s="1049"/>
      <c r="Z57" s="1049"/>
      <c r="AA57" s="1049"/>
      <c r="AB57" s="1049"/>
      <c r="AC57" s="1049"/>
      <c r="AD57" s="1049"/>
      <c r="AE57" s="1067"/>
      <c r="AF57" s="1045"/>
      <c r="AG57" s="1046"/>
      <c r="AH57" s="1046"/>
      <c r="AI57" s="1046"/>
      <c r="AJ57" s="1047"/>
      <c r="AK57" s="1048"/>
      <c r="AL57" s="1049"/>
      <c r="AM57" s="1049"/>
      <c r="AN57" s="1049"/>
      <c r="AO57" s="1049"/>
      <c r="AP57" s="1049"/>
      <c r="AQ57" s="1049"/>
      <c r="AR57" s="1049"/>
      <c r="AS57" s="1049"/>
      <c r="AT57" s="1049"/>
      <c r="AU57" s="1049"/>
      <c r="AV57" s="1049"/>
      <c r="AW57" s="1049"/>
      <c r="AX57" s="1049"/>
      <c r="AY57" s="1049"/>
      <c r="AZ57" s="1050"/>
      <c r="BA57" s="1050"/>
      <c r="BB57" s="1050"/>
      <c r="BC57" s="1050"/>
      <c r="BD57" s="1050"/>
      <c r="BE57" s="1058"/>
      <c r="BF57" s="1058"/>
      <c r="BG57" s="1058"/>
      <c r="BH57" s="1058"/>
      <c r="BI57" s="1059"/>
      <c r="BJ57" s="203"/>
      <c r="BK57" s="203"/>
      <c r="BL57" s="203"/>
      <c r="BM57" s="203"/>
      <c r="BN57" s="203"/>
      <c r="BO57" s="216"/>
      <c r="BP57" s="216"/>
      <c r="BQ57" s="213">
        <v>51</v>
      </c>
      <c r="BR57" s="214"/>
      <c r="BS57" s="1040"/>
      <c r="BT57" s="1041"/>
      <c r="BU57" s="1041"/>
      <c r="BV57" s="1041"/>
      <c r="BW57" s="1041"/>
      <c r="BX57" s="1041"/>
      <c r="BY57" s="1041"/>
      <c r="BZ57" s="1041"/>
      <c r="CA57" s="1041"/>
      <c r="CB57" s="1041"/>
      <c r="CC57" s="1041"/>
      <c r="CD57" s="1041"/>
      <c r="CE57" s="1041"/>
      <c r="CF57" s="1041"/>
      <c r="CG57" s="1042"/>
      <c r="CH57" s="1015"/>
      <c r="CI57" s="1016"/>
      <c r="CJ57" s="1016"/>
      <c r="CK57" s="1016"/>
      <c r="CL57" s="1017"/>
      <c r="CM57" s="1015"/>
      <c r="CN57" s="1016"/>
      <c r="CO57" s="1016"/>
      <c r="CP57" s="1016"/>
      <c r="CQ57" s="1017"/>
      <c r="CR57" s="1015"/>
      <c r="CS57" s="1016"/>
      <c r="CT57" s="1016"/>
      <c r="CU57" s="1016"/>
      <c r="CV57" s="1017"/>
      <c r="CW57" s="1015"/>
      <c r="CX57" s="1016"/>
      <c r="CY57" s="1016"/>
      <c r="CZ57" s="1016"/>
      <c r="DA57" s="1017"/>
      <c r="DB57" s="1015"/>
      <c r="DC57" s="1016"/>
      <c r="DD57" s="1016"/>
      <c r="DE57" s="1016"/>
      <c r="DF57" s="1017"/>
      <c r="DG57" s="1015"/>
      <c r="DH57" s="1016"/>
      <c r="DI57" s="1016"/>
      <c r="DJ57" s="1016"/>
      <c r="DK57" s="1017"/>
      <c r="DL57" s="1015"/>
      <c r="DM57" s="1016"/>
      <c r="DN57" s="1016"/>
      <c r="DO57" s="1016"/>
      <c r="DP57" s="1017"/>
      <c r="DQ57" s="1015"/>
      <c r="DR57" s="1016"/>
      <c r="DS57" s="1016"/>
      <c r="DT57" s="1016"/>
      <c r="DU57" s="1017"/>
      <c r="DV57" s="1018"/>
      <c r="DW57" s="1019"/>
      <c r="DX57" s="1019"/>
      <c r="DY57" s="1019"/>
      <c r="DZ57" s="1020"/>
      <c r="EA57" s="197"/>
    </row>
    <row r="58" spans="1:131" s="198" customFormat="1" ht="26.25" customHeight="1" x14ac:dyDescent="0.15">
      <c r="A58" s="212">
        <v>31</v>
      </c>
      <c r="B58" s="1063"/>
      <c r="C58" s="1064"/>
      <c r="D58" s="1064"/>
      <c r="E58" s="1064"/>
      <c r="F58" s="1064"/>
      <c r="G58" s="1064"/>
      <c r="H58" s="1064"/>
      <c r="I58" s="1064"/>
      <c r="J58" s="1064"/>
      <c r="K58" s="1064"/>
      <c r="L58" s="1064"/>
      <c r="M58" s="1064"/>
      <c r="N58" s="1064"/>
      <c r="O58" s="1064"/>
      <c r="P58" s="1065"/>
      <c r="Q58" s="1066"/>
      <c r="R58" s="1049"/>
      <c r="S58" s="1049"/>
      <c r="T58" s="1049"/>
      <c r="U58" s="1049"/>
      <c r="V58" s="1049"/>
      <c r="W58" s="1049"/>
      <c r="X58" s="1049"/>
      <c r="Y58" s="1049"/>
      <c r="Z58" s="1049"/>
      <c r="AA58" s="1049"/>
      <c r="AB58" s="1049"/>
      <c r="AC58" s="1049"/>
      <c r="AD58" s="1049"/>
      <c r="AE58" s="1067"/>
      <c r="AF58" s="1045"/>
      <c r="AG58" s="1046"/>
      <c r="AH58" s="1046"/>
      <c r="AI58" s="1046"/>
      <c r="AJ58" s="1047"/>
      <c r="AK58" s="1048"/>
      <c r="AL58" s="1049"/>
      <c r="AM58" s="1049"/>
      <c r="AN58" s="1049"/>
      <c r="AO58" s="1049"/>
      <c r="AP58" s="1049"/>
      <c r="AQ58" s="1049"/>
      <c r="AR58" s="1049"/>
      <c r="AS58" s="1049"/>
      <c r="AT58" s="1049"/>
      <c r="AU58" s="1049"/>
      <c r="AV58" s="1049"/>
      <c r="AW58" s="1049"/>
      <c r="AX58" s="1049"/>
      <c r="AY58" s="1049"/>
      <c r="AZ58" s="1050"/>
      <c r="BA58" s="1050"/>
      <c r="BB58" s="1050"/>
      <c r="BC58" s="1050"/>
      <c r="BD58" s="1050"/>
      <c r="BE58" s="1058"/>
      <c r="BF58" s="1058"/>
      <c r="BG58" s="1058"/>
      <c r="BH58" s="1058"/>
      <c r="BI58" s="1059"/>
      <c r="BJ58" s="203"/>
      <c r="BK58" s="203"/>
      <c r="BL58" s="203"/>
      <c r="BM58" s="203"/>
      <c r="BN58" s="203"/>
      <c r="BO58" s="216"/>
      <c r="BP58" s="216"/>
      <c r="BQ58" s="213">
        <v>52</v>
      </c>
      <c r="BR58" s="214"/>
      <c r="BS58" s="1040"/>
      <c r="BT58" s="1041"/>
      <c r="BU58" s="1041"/>
      <c r="BV58" s="1041"/>
      <c r="BW58" s="1041"/>
      <c r="BX58" s="1041"/>
      <c r="BY58" s="1041"/>
      <c r="BZ58" s="1041"/>
      <c r="CA58" s="1041"/>
      <c r="CB58" s="1041"/>
      <c r="CC58" s="1041"/>
      <c r="CD58" s="1041"/>
      <c r="CE58" s="1041"/>
      <c r="CF58" s="1041"/>
      <c r="CG58" s="1042"/>
      <c r="CH58" s="1015"/>
      <c r="CI58" s="1016"/>
      <c r="CJ58" s="1016"/>
      <c r="CK58" s="1016"/>
      <c r="CL58" s="1017"/>
      <c r="CM58" s="1015"/>
      <c r="CN58" s="1016"/>
      <c r="CO58" s="1016"/>
      <c r="CP58" s="1016"/>
      <c r="CQ58" s="1017"/>
      <c r="CR58" s="1015"/>
      <c r="CS58" s="1016"/>
      <c r="CT58" s="1016"/>
      <c r="CU58" s="1016"/>
      <c r="CV58" s="1017"/>
      <c r="CW58" s="1015"/>
      <c r="CX58" s="1016"/>
      <c r="CY58" s="1016"/>
      <c r="CZ58" s="1016"/>
      <c r="DA58" s="1017"/>
      <c r="DB58" s="1015"/>
      <c r="DC58" s="1016"/>
      <c r="DD58" s="1016"/>
      <c r="DE58" s="1016"/>
      <c r="DF58" s="1017"/>
      <c r="DG58" s="1015"/>
      <c r="DH58" s="1016"/>
      <c r="DI58" s="1016"/>
      <c r="DJ58" s="1016"/>
      <c r="DK58" s="1017"/>
      <c r="DL58" s="1015"/>
      <c r="DM58" s="1016"/>
      <c r="DN58" s="1016"/>
      <c r="DO58" s="1016"/>
      <c r="DP58" s="1017"/>
      <c r="DQ58" s="1015"/>
      <c r="DR58" s="1016"/>
      <c r="DS58" s="1016"/>
      <c r="DT58" s="1016"/>
      <c r="DU58" s="1017"/>
      <c r="DV58" s="1018"/>
      <c r="DW58" s="1019"/>
      <c r="DX58" s="1019"/>
      <c r="DY58" s="1019"/>
      <c r="DZ58" s="1020"/>
      <c r="EA58" s="197"/>
    </row>
    <row r="59" spans="1:131" s="198" customFormat="1" ht="26.25" customHeight="1" x14ac:dyDescent="0.15">
      <c r="A59" s="212">
        <v>32</v>
      </c>
      <c r="B59" s="1063"/>
      <c r="C59" s="1064"/>
      <c r="D59" s="1064"/>
      <c r="E59" s="1064"/>
      <c r="F59" s="1064"/>
      <c r="G59" s="1064"/>
      <c r="H59" s="1064"/>
      <c r="I59" s="1064"/>
      <c r="J59" s="1064"/>
      <c r="K59" s="1064"/>
      <c r="L59" s="1064"/>
      <c r="M59" s="1064"/>
      <c r="N59" s="1064"/>
      <c r="O59" s="1064"/>
      <c r="P59" s="1065"/>
      <c r="Q59" s="1066"/>
      <c r="R59" s="1049"/>
      <c r="S59" s="1049"/>
      <c r="T59" s="1049"/>
      <c r="U59" s="1049"/>
      <c r="V59" s="1049"/>
      <c r="W59" s="1049"/>
      <c r="X59" s="1049"/>
      <c r="Y59" s="1049"/>
      <c r="Z59" s="1049"/>
      <c r="AA59" s="1049"/>
      <c r="AB59" s="1049"/>
      <c r="AC59" s="1049"/>
      <c r="AD59" s="1049"/>
      <c r="AE59" s="1067"/>
      <c r="AF59" s="1045"/>
      <c r="AG59" s="1046"/>
      <c r="AH59" s="1046"/>
      <c r="AI59" s="1046"/>
      <c r="AJ59" s="1047"/>
      <c r="AK59" s="1048"/>
      <c r="AL59" s="1049"/>
      <c r="AM59" s="1049"/>
      <c r="AN59" s="1049"/>
      <c r="AO59" s="1049"/>
      <c r="AP59" s="1049"/>
      <c r="AQ59" s="1049"/>
      <c r="AR59" s="1049"/>
      <c r="AS59" s="1049"/>
      <c r="AT59" s="1049"/>
      <c r="AU59" s="1049"/>
      <c r="AV59" s="1049"/>
      <c r="AW59" s="1049"/>
      <c r="AX59" s="1049"/>
      <c r="AY59" s="1049"/>
      <c r="AZ59" s="1050"/>
      <c r="BA59" s="1050"/>
      <c r="BB59" s="1050"/>
      <c r="BC59" s="1050"/>
      <c r="BD59" s="1050"/>
      <c r="BE59" s="1058"/>
      <c r="BF59" s="1058"/>
      <c r="BG59" s="1058"/>
      <c r="BH59" s="1058"/>
      <c r="BI59" s="1059"/>
      <c r="BJ59" s="203"/>
      <c r="BK59" s="203"/>
      <c r="BL59" s="203"/>
      <c r="BM59" s="203"/>
      <c r="BN59" s="203"/>
      <c r="BO59" s="216"/>
      <c r="BP59" s="216"/>
      <c r="BQ59" s="213">
        <v>53</v>
      </c>
      <c r="BR59" s="214"/>
      <c r="BS59" s="1040"/>
      <c r="BT59" s="1041"/>
      <c r="BU59" s="1041"/>
      <c r="BV59" s="1041"/>
      <c r="BW59" s="1041"/>
      <c r="BX59" s="1041"/>
      <c r="BY59" s="1041"/>
      <c r="BZ59" s="1041"/>
      <c r="CA59" s="1041"/>
      <c r="CB59" s="1041"/>
      <c r="CC59" s="1041"/>
      <c r="CD59" s="1041"/>
      <c r="CE59" s="1041"/>
      <c r="CF59" s="1041"/>
      <c r="CG59" s="1042"/>
      <c r="CH59" s="1015"/>
      <c r="CI59" s="1016"/>
      <c r="CJ59" s="1016"/>
      <c r="CK59" s="1016"/>
      <c r="CL59" s="1017"/>
      <c r="CM59" s="1015"/>
      <c r="CN59" s="1016"/>
      <c r="CO59" s="1016"/>
      <c r="CP59" s="1016"/>
      <c r="CQ59" s="1017"/>
      <c r="CR59" s="1015"/>
      <c r="CS59" s="1016"/>
      <c r="CT59" s="1016"/>
      <c r="CU59" s="1016"/>
      <c r="CV59" s="1017"/>
      <c r="CW59" s="1015"/>
      <c r="CX59" s="1016"/>
      <c r="CY59" s="1016"/>
      <c r="CZ59" s="1016"/>
      <c r="DA59" s="1017"/>
      <c r="DB59" s="1015"/>
      <c r="DC59" s="1016"/>
      <c r="DD59" s="1016"/>
      <c r="DE59" s="1016"/>
      <c r="DF59" s="1017"/>
      <c r="DG59" s="1015"/>
      <c r="DH59" s="1016"/>
      <c r="DI59" s="1016"/>
      <c r="DJ59" s="1016"/>
      <c r="DK59" s="1017"/>
      <c r="DL59" s="1015"/>
      <c r="DM59" s="1016"/>
      <c r="DN59" s="1016"/>
      <c r="DO59" s="1016"/>
      <c r="DP59" s="1017"/>
      <c r="DQ59" s="1015"/>
      <c r="DR59" s="1016"/>
      <c r="DS59" s="1016"/>
      <c r="DT59" s="1016"/>
      <c r="DU59" s="1017"/>
      <c r="DV59" s="1018"/>
      <c r="DW59" s="1019"/>
      <c r="DX59" s="1019"/>
      <c r="DY59" s="1019"/>
      <c r="DZ59" s="1020"/>
      <c r="EA59" s="197"/>
    </row>
    <row r="60" spans="1:131" s="198" customFormat="1" ht="26.25" customHeight="1" x14ac:dyDescent="0.15">
      <c r="A60" s="212">
        <v>33</v>
      </c>
      <c r="B60" s="1063"/>
      <c r="C60" s="1064"/>
      <c r="D60" s="1064"/>
      <c r="E60" s="1064"/>
      <c r="F60" s="1064"/>
      <c r="G60" s="1064"/>
      <c r="H60" s="1064"/>
      <c r="I60" s="1064"/>
      <c r="J60" s="1064"/>
      <c r="K60" s="1064"/>
      <c r="L60" s="1064"/>
      <c r="M60" s="1064"/>
      <c r="N60" s="1064"/>
      <c r="O60" s="1064"/>
      <c r="P60" s="1065"/>
      <c r="Q60" s="1066"/>
      <c r="R60" s="1049"/>
      <c r="S60" s="1049"/>
      <c r="T60" s="1049"/>
      <c r="U60" s="1049"/>
      <c r="V60" s="1049"/>
      <c r="W60" s="1049"/>
      <c r="X60" s="1049"/>
      <c r="Y60" s="1049"/>
      <c r="Z60" s="1049"/>
      <c r="AA60" s="1049"/>
      <c r="AB60" s="1049"/>
      <c r="AC60" s="1049"/>
      <c r="AD60" s="1049"/>
      <c r="AE60" s="1067"/>
      <c r="AF60" s="1045"/>
      <c r="AG60" s="1046"/>
      <c r="AH60" s="1046"/>
      <c r="AI60" s="1046"/>
      <c r="AJ60" s="1047"/>
      <c r="AK60" s="1048"/>
      <c r="AL60" s="1049"/>
      <c r="AM60" s="1049"/>
      <c r="AN60" s="1049"/>
      <c r="AO60" s="1049"/>
      <c r="AP60" s="1049"/>
      <c r="AQ60" s="1049"/>
      <c r="AR60" s="1049"/>
      <c r="AS60" s="1049"/>
      <c r="AT60" s="1049"/>
      <c r="AU60" s="1049"/>
      <c r="AV60" s="1049"/>
      <c r="AW60" s="1049"/>
      <c r="AX60" s="1049"/>
      <c r="AY60" s="1049"/>
      <c r="AZ60" s="1050"/>
      <c r="BA60" s="1050"/>
      <c r="BB60" s="1050"/>
      <c r="BC60" s="1050"/>
      <c r="BD60" s="1050"/>
      <c r="BE60" s="1058"/>
      <c r="BF60" s="1058"/>
      <c r="BG60" s="1058"/>
      <c r="BH60" s="1058"/>
      <c r="BI60" s="1059"/>
      <c r="BJ60" s="203"/>
      <c r="BK60" s="203"/>
      <c r="BL60" s="203"/>
      <c r="BM60" s="203"/>
      <c r="BN60" s="203"/>
      <c r="BO60" s="216"/>
      <c r="BP60" s="216"/>
      <c r="BQ60" s="213">
        <v>54</v>
      </c>
      <c r="BR60" s="214"/>
      <c r="BS60" s="1040"/>
      <c r="BT60" s="1041"/>
      <c r="BU60" s="1041"/>
      <c r="BV60" s="1041"/>
      <c r="BW60" s="1041"/>
      <c r="BX60" s="1041"/>
      <c r="BY60" s="1041"/>
      <c r="BZ60" s="1041"/>
      <c r="CA60" s="1041"/>
      <c r="CB60" s="1041"/>
      <c r="CC60" s="1041"/>
      <c r="CD60" s="1041"/>
      <c r="CE60" s="1041"/>
      <c r="CF60" s="1041"/>
      <c r="CG60" s="1042"/>
      <c r="CH60" s="1015"/>
      <c r="CI60" s="1016"/>
      <c r="CJ60" s="1016"/>
      <c r="CK60" s="1016"/>
      <c r="CL60" s="1017"/>
      <c r="CM60" s="1015"/>
      <c r="CN60" s="1016"/>
      <c r="CO60" s="1016"/>
      <c r="CP60" s="1016"/>
      <c r="CQ60" s="1017"/>
      <c r="CR60" s="1015"/>
      <c r="CS60" s="1016"/>
      <c r="CT60" s="1016"/>
      <c r="CU60" s="1016"/>
      <c r="CV60" s="1017"/>
      <c r="CW60" s="1015"/>
      <c r="CX60" s="1016"/>
      <c r="CY60" s="1016"/>
      <c r="CZ60" s="1016"/>
      <c r="DA60" s="1017"/>
      <c r="DB60" s="1015"/>
      <c r="DC60" s="1016"/>
      <c r="DD60" s="1016"/>
      <c r="DE60" s="1016"/>
      <c r="DF60" s="1017"/>
      <c r="DG60" s="1015"/>
      <c r="DH60" s="1016"/>
      <c r="DI60" s="1016"/>
      <c r="DJ60" s="1016"/>
      <c r="DK60" s="1017"/>
      <c r="DL60" s="1015"/>
      <c r="DM60" s="1016"/>
      <c r="DN60" s="1016"/>
      <c r="DO60" s="1016"/>
      <c r="DP60" s="1017"/>
      <c r="DQ60" s="1015"/>
      <c r="DR60" s="1016"/>
      <c r="DS60" s="1016"/>
      <c r="DT60" s="1016"/>
      <c r="DU60" s="1017"/>
      <c r="DV60" s="1018"/>
      <c r="DW60" s="1019"/>
      <c r="DX60" s="1019"/>
      <c r="DY60" s="1019"/>
      <c r="DZ60" s="1020"/>
      <c r="EA60" s="197"/>
    </row>
    <row r="61" spans="1:131" s="198" customFormat="1" ht="26.25" customHeight="1" thickBot="1" x14ac:dyDescent="0.2">
      <c r="A61" s="212">
        <v>34</v>
      </c>
      <c r="B61" s="1063"/>
      <c r="C61" s="1064"/>
      <c r="D61" s="1064"/>
      <c r="E61" s="1064"/>
      <c r="F61" s="1064"/>
      <c r="G61" s="1064"/>
      <c r="H61" s="1064"/>
      <c r="I61" s="1064"/>
      <c r="J61" s="1064"/>
      <c r="K61" s="1064"/>
      <c r="L61" s="1064"/>
      <c r="M61" s="1064"/>
      <c r="N61" s="1064"/>
      <c r="O61" s="1064"/>
      <c r="P61" s="1065"/>
      <c r="Q61" s="1066"/>
      <c r="R61" s="1049"/>
      <c r="S61" s="1049"/>
      <c r="T61" s="1049"/>
      <c r="U61" s="1049"/>
      <c r="V61" s="1049"/>
      <c r="W61" s="1049"/>
      <c r="X61" s="1049"/>
      <c r="Y61" s="1049"/>
      <c r="Z61" s="1049"/>
      <c r="AA61" s="1049"/>
      <c r="AB61" s="1049"/>
      <c r="AC61" s="1049"/>
      <c r="AD61" s="1049"/>
      <c r="AE61" s="1067"/>
      <c r="AF61" s="1045"/>
      <c r="AG61" s="1046"/>
      <c r="AH61" s="1046"/>
      <c r="AI61" s="1046"/>
      <c r="AJ61" s="1047"/>
      <c r="AK61" s="1048"/>
      <c r="AL61" s="1049"/>
      <c r="AM61" s="1049"/>
      <c r="AN61" s="1049"/>
      <c r="AO61" s="1049"/>
      <c r="AP61" s="1049"/>
      <c r="AQ61" s="1049"/>
      <c r="AR61" s="1049"/>
      <c r="AS61" s="1049"/>
      <c r="AT61" s="1049"/>
      <c r="AU61" s="1049"/>
      <c r="AV61" s="1049"/>
      <c r="AW61" s="1049"/>
      <c r="AX61" s="1049"/>
      <c r="AY61" s="1049"/>
      <c r="AZ61" s="1050"/>
      <c r="BA61" s="1050"/>
      <c r="BB61" s="1050"/>
      <c r="BC61" s="1050"/>
      <c r="BD61" s="1050"/>
      <c r="BE61" s="1058"/>
      <c r="BF61" s="1058"/>
      <c r="BG61" s="1058"/>
      <c r="BH61" s="1058"/>
      <c r="BI61" s="1059"/>
      <c r="BJ61" s="203"/>
      <c r="BK61" s="203"/>
      <c r="BL61" s="203"/>
      <c r="BM61" s="203"/>
      <c r="BN61" s="203"/>
      <c r="BO61" s="216"/>
      <c r="BP61" s="216"/>
      <c r="BQ61" s="213">
        <v>55</v>
      </c>
      <c r="BR61" s="214"/>
      <c r="BS61" s="1040"/>
      <c r="BT61" s="1041"/>
      <c r="BU61" s="1041"/>
      <c r="BV61" s="1041"/>
      <c r="BW61" s="1041"/>
      <c r="BX61" s="1041"/>
      <c r="BY61" s="1041"/>
      <c r="BZ61" s="1041"/>
      <c r="CA61" s="1041"/>
      <c r="CB61" s="1041"/>
      <c r="CC61" s="1041"/>
      <c r="CD61" s="1041"/>
      <c r="CE61" s="1041"/>
      <c r="CF61" s="1041"/>
      <c r="CG61" s="1042"/>
      <c r="CH61" s="1015"/>
      <c r="CI61" s="1016"/>
      <c r="CJ61" s="1016"/>
      <c r="CK61" s="1016"/>
      <c r="CL61" s="1017"/>
      <c r="CM61" s="1015"/>
      <c r="CN61" s="1016"/>
      <c r="CO61" s="1016"/>
      <c r="CP61" s="1016"/>
      <c r="CQ61" s="1017"/>
      <c r="CR61" s="1015"/>
      <c r="CS61" s="1016"/>
      <c r="CT61" s="1016"/>
      <c r="CU61" s="1016"/>
      <c r="CV61" s="1017"/>
      <c r="CW61" s="1015"/>
      <c r="CX61" s="1016"/>
      <c r="CY61" s="1016"/>
      <c r="CZ61" s="1016"/>
      <c r="DA61" s="1017"/>
      <c r="DB61" s="1015"/>
      <c r="DC61" s="1016"/>
      <c r="DD61" s="1016"/>
      <c r="DE61" s="1016"/>
      <c r="DF61" s="1017"/>
      <c r="DG61" s="1015"/>
      <c r="DH61" s="1016"/>
      <c r="DI61" s="1016"/>
      <c r="DJ61" s="1016"/>
      <c r="DK61" s="1017"/>
      <c r="DL61" s="1015"/>
      <c r="DM61" s="1016"/>
      <c r="DN61" s="1016"/>
      <c r="DO61" s="1016"/>
      <c r="DP61" s="1017"/>
      <c r="DQ61" s="1015"/>
      <c r="DR61" s="1016"/>
      <c r="DS61" s="1016"/>
      <c r="DT61" s="1016"/>
      <c r="DU61" s="1017"/>
      <c r="DV61" s="1018"/>
      <c r="DW61" s="1019"/>
      <c r="DX61" s="1019"/>
      <c r="DY61" s="1019"/>
      <c r="DZ61" s="1020"/>
      <c r="EA61" s="197"/>
    </row>
    <row r="62" spans="1:131" s="198" customFormat="1" ht="26.25" customHeight="1" x14ac:dyDescent="0.15">
      <c r="A62" s="212">
        <v>35</v>
      </c>
      <c r="B62" s="1063"/>
      <c r="C62" s="1064"/>
      <c r="D62" s="1064"/>
      <c r="E62" s="1064"/>
      <c r="F62" s="1064"/>
      <c r="G62" s="1064"/>
      <c r="H62" s="1064"/>
      <c r="I62" s="1064"/>
      <c r="J62" s="1064"/>
      <c r="K62" s="1064"/>
      <c r="L62" s="1064"/>
      <c r="M62" s="1064"/>
      <c r="N62" s="1064"/>
      <c r="O62" s="1064"/>
      <c r="P62" s="1065"/>
      <c r="Q62" s="1066"/>
      <c r="R62" s="1049"/>
      <c r="S62" s="1049"/>
      <c r="T62" s="1049"/>
      <c r="U62" s="1049"/>
      <c r="V62" s="1049"/>
      <c r="W62" s="1049"/>
      <c r="X62" s="1049"/>
      <c r="Y62" s="1049"/>
      <c r="Z62" s="1049"/>
      <c r="AA62" s="1049"/>
      <c r="AB62" s="1049"/>
      <c r="AC62" s="1049"/>
      <c r="AD62" s="1049"/>
      <c r="AE62" s="1067"/>
      <c r="AF62" s="1045"/>
      <c r="AG62" s="1046"/>
      <c r="AH62" s="1046"/>
      <c r="AI62" s="1046"/>
      <c r="AJ62" s="1047"/>
      <c r="AK62" s="1048"/>
      <c r="AL62" s="1049"/>
      <c r="AM62" s="1049"/>
      <c r="AN62" s="1049"/>
      <c r="AO62" s="1049"/>
      <c r="AP62" s="1049"/>
      <c r="AQ62" s="1049"/>
      <c r="AR62" s="1049"/>
      <c r="AS62" s="1049"/>
      <c r="AT62" s="1049"/>
      <c r="AU62" s="1049"/>
      <c r="AV62" s="1049"/>
      <c r="AW62" s="1049"/>
      <c r="AX62" s="1049"/>
      <c r="AY62" s="1049"/>
      <c r="AZ62" s="1050"/>
      <c r="BA62" s="1050"/>
      <c r="BB62" s="1050"/>
      <c r="BC62" s="1050"/>
      <c r="BD62" s="1050"/>
      <c r="BE62" s="1058"/>
      <c r="BF62" s="1058"/>
      <c r="BG62" s="1058"/>
      <c r="BH62" s="1058"/>
      <c r="BI62" s="1059"/>
      <c r="BJ62" s="1060" t="s">
        <v>383</v>
      </c>
      <c r="BK62" s="1061"/>
      <c r="BL62" s="1061"/>
      <c r="BM62" s="1061"/>
      <c r="BN62" s="1062"/>
      <c r="BO62" s="216"/>
      <c r="BP62" s="216"/>
      <c r="BQ62" s="213">
        <v>56</v>
      </c>
      <c r="BR62" s="214"/>
      <c r="BS62" s="1040"/>
      <c r="BT62" s="1041"/>
      <c r="BU62" s="1041"/>
      <c r="BV62" s="1041"/>
      <c r="BW62" s="1041"/>
      <c r="BX62" s="1041"/>
      <c r="BY62" s="1041"/>
      <c r="BZ62" s="1041"/>
      <c r="CA62" s="1041"/>
      <c r="CB62" s="1041"/>
      <c r="CC62" s="1041"/>
      <c r="CD62" s="1041"/>
      <c r="CE62" s="1041"/>
      <c r="CF62" s="1041"/>
      <c r="CG62" s="1042"/>
      <c r="CH62" s="1015"/>
      <c r="CI62" s="1016"/>
      <c r="CJ62" s="1016"/>
      <c r="CK62" s="1016"/>
      <c r="CL62" s="1017"/>
      <c r="CM62" s="1015"/>
      <c r="CN62" s="1016"/>
      <c r="CO62" s="1016"/>
      <c r="CP62" s="1016"/>
      <c r="CQ62" s="1017"/>
      <c r="CR62" s="1015"/>
      <c r="CS62" s="1016"/>
      <c r="CT62" s="1016"/>
      <c r="CU62" s="1016"/>
      <c r="CV62" s="1017"/>
      <c r="CW62" s="1015"/>
      <c r="CX62" s="1016"/>
      <c r="CY62" s="1016"/>
      <c r="CZ62" s="1016"/>
      <c r="DA62" s="1017"/>
      <c r="DB62" s="1015"/>
      <c r="DC62" s="1016"/>
      <c r="DD62" s="1016"/>
      <c r="DE62" s="1016"/>
      <c r="DF62" s="1017"/>
      <c r="DG62" s="1015"/>
      <c r="DH62" s="1016"/>
      <c r="DI62" s="1016"/>
      <c r="DJ62" s="1016"/>
      <c r="DK62" s="1017"/>
      <c r="DL62" s="1015"/>
      <c r="DM62" s="1016"/>
      <c r="DN62" s="1016"/>
      <c r="DO62" s="1016"/>
      <c r="DP62" s="1017"/>
      <c r="DQ62" s="1015"/>
      <c r="DR62" s="1016"/>
      <c r="DS62" s="1016"/>
      <c r="DT62" s="1016"/>
      <c r="DU62" s="1017"/>
      <c r="DV62" s="1018"/>
      <c r="DW62" s="1019"/>
      <c r="DX62" s="1019"/>
      <c r="DY62" s="1019"/>
      <c r="DZ62" s="1020"/>
      <c r="EA62" s="197"/>
    </row>
    <row r="63" spans="1:131" s="198" customFormat="1" ht="26.25" customHeight="1" thickBot="1" x14ac:dyDescent="0.2">
      <c r="A63" s="215" t="s">
        <v>362</v>
      </c>
      <c r="B63" s="970" t="s">
        <v>384</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4"/>
      <c r="AF63" s="1055">
        <v>374</v>
      </c>
      <c r="AG63" s="985"/>
      <c r="AH63" s="985"/>
      <c r="AI63" s="985"/>
      <c r="AJ63" s="1056"/>
      <c r="AK63" s="1057"/>
      <c r="AL63" s="989"/>
      <c r="AM63" s="989"/>
      <c r="AN63" s="989"/>
      <c r="AO63" s="989"/>
      <c r="AP63" s="985"/>
      <c r="AQ63" s="985"/>
      <c r="AR63" s="985"/>
      <c r="AS63" s="985"/>
      <c r="AT63" s="985"/>
      <c r="AU63" s="985"/>
      <c r="AV63" s="985"/>
      <c r="AW63" s="985"/>
      <c r="AX63" s="985"/>
      <c r="AY63" s="985"/>
      <c r="AZ63" s="1051"/>
      <c r="BA63" s="1051"/>
      <c r="BB63" s="1051"/>
      <c r="BC63" s="1051"/>
      <c r="BD63" s="1051"/>
      <c r="BE63" s="986"/>
      <c r="BF63" s="986"/>
      <c r="BG63" s="986"/>
      <c r="BH63" s="986"/>
      <c r="BI63" s="987"/>
      <c r="BJ63" s="1052" t="s">
        <v>107</v>
      </c>
      <c r="BK63" s="977"/>
      <c r="BL63" s="977"/>
      <c r="BM63" s="977"/>
      <c r="BN63" s="1053"/>
      <c r="BO63" s="216"/>
      <c r="BP63" s="216"/>
      <c r="BQ63" s="213">
        <v>57</v>
      </c>
      <c r="BR63" s="214"/>
      <c r="BS63" s="1040"/>
      <c r="BT63" s="1041"/>
      <c r="BU63" s="1041"/>
      <c r="BV63" s="1041"/>
      <c r="BW63" s="1041"/>
      <c r="BX63" s="1041"/>
      <c r="BY63" s="1041"/>
      <c r="BZ63" s="1041"/>
      <c r="CA63" s="1041"/>
      <c r="CB63" s="1041"/>
      <c r="CC63" s="1041"/>
      <c r="CD63" s="1041"/>
      <c r="CE63" s="1041"/>
      <c r="CF63" s="1041"/>
      <c r="CG63" s="1042"/>
      <c r="CH63" s="1015"/>
      <c r="CI63" s="1016"/>
      <c r="CJ63" s="1016"/>
      <c r="CK63" s="1016"/>
      <c r="CL63" s="1017"/>
      <c r="CM63" s="1015"/>
      <c r="CN63" s="1016"/>
      <c r="CO63" s="1016"/>
      <c r="CP63" s="1016"/>
      <c r="CQ63" s="1017"/>
      <c r="CR63" s="1015"/>
      <c r="CS63" s="1016"/>
      <c r="CT63" s="1016"/>
      <c r="CU63" s="1016"/>
      <c r="CV63" s="1017"/>
      <c r="CW63" s="1015"/>
      <c r="CX63" s="1016"/>
      <c r="CY63" s="1016"/>
      <c r="CZ63" s="1016"/>
      <c r="DA63" s="1017"/>
      <c r="DB63" s="1015"/>
      <c r="DC63" s="1016"/>
      <c r="DD63" s="1016"/>
      <c r="DE63" s="1016"/>
      <c r="DF63" s="1017"/>
      <c r="DG63" s="1015"/>
      <c r="DH63" s="1016"/>
      <c r="DI63" s="1016"/>
      <c r="DJ63" s="1016"/>
      <c r="DK63" s="1017"/>
      <c r="DL63" s="1015"/>
      <c r="DM63" s="1016"/>
      <c r="DN63" s="1016"/>
      <c r="DO63" s="1016"/>
      <c r="DP63" s="1017"/>
      <c r="DQ63" s="1015"/>
      <c r="DR63" s="1016"/>
      <c r="DS63" s="1016"/>
      <c r="DT63" s="1016"/>
      <c r="DU63" s="1017"/>
      <c r="DV63" s="1018"/>
      <c r="DW63" s="1019"/>
      <c r="DX63" s="1019"/>
      <c r="DY63" s="1019"/>
      <c r="DZ63" s="102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0"/>
      <c r="BT64" s="1041"/>
      <c r="BU64" s="1041"/>
      <c r="BV64" s="1041"/>
      <c r="BW64" s="1041"/>
      <c r="BX64" s="1041"/>
      <c r="BY64" s="1041"/>
      <c r="BZ64" s="1041"/>
      <c r="CA64" s="1041"/>
      <c r="CB64" s="1041"/>
      <c r="CC64" s="1041"/>
      <c r="CD64" s="1041"/>
      <c r="CE64" s="1041"/>
      <c r="CF64" s="1041"/>
      <c r="CG64" s="1042"/>
      <c r="CH64" s="1015"/>
      <c r="CI64" s="1016"/>
      <c r="CJ64" s="1016"/>
      <c r="CK64" s="1016"/>
      <c r="CL64" s="1017"/>
      <c r="CM64" s="1015"/>
      <c r="CN64" s="1016"/>
      <c r="CO64" s="1016"/>
      <c r="CP64" s="1016"/>
      <c r="CQ64" s="1017"/>
      <c r="CR64" s="1015"/>
      <c r="CS64" s="1016"/>
      <c r="CT64" s="1016"/>
      <c r="CU64" s="1016"/>
      <c r="CV64" s="1017"/>
      <c r="CW64" s="1015"/>
      <c r="CX64" s="1016"/>
      <c r="CY64" s="1016"/>
      <c r="CZ64" s="1016"/>
      <c r="DA64" s="1017"/>
      <c r="DB64" s="1015"/>
      <c r="DC64" s="1016"/>
      <c r="DD64" s="1016"/>
      <c r="DE64" s="1016"/>
      <c r="DF64" s="1017"/>
      <c r="DG64" s="1015"/>
      <c r="DH64" s="1016"/>
      <c r="DI64" s="1016"/>
      <c r="DJ64" s="1016"/>
      <c r="DK64" s="1017"/>
      <c r="DL64" s="1015"/>
      <c r="DM64" s="1016"/>
      <c r="DN64" s="1016"/>
      <c r="DO64" s="1016"/>
      <c r="DP64" s="1017"/>
      <c r="DQ64" s="1015"/>
      <c r="DR64" s="1016"/>
      <c r="DS64" s="1016"/>
      <c r="DT64" s="1016"/>
      <c r="DU64" s="1017"/>
      <c r="DV64" s="1018"/>
      <c r="DW64" s="1019"/>
      <c r="DX64" s="1019"/>
      <c r="DY64" s="1019"/>
      <c r="DZ64" s="1020"/>
      <c r="EA64" s="197"/>
    </row>
    <row r="65" spans="1:131" s="198" customFormat="1" ht="26.25" customHeight="1" thickBot="1" x14ac:dyDescent="0.2">
      <c r="A65" s="203" t="s">
        <v>385</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0"/>
      <c r="BT65" s="1041"/>
      <c r="BU65" s="1041"/>
      <c r="BV65" s="1041"/>
      <c r="BW65" s="1041"/>
      <c r="BX65" s="1041"/>
      <c r="BY65" s="1041"/>
      <c r="BZ65" s="1041"/>
      <c r="CA65" s="1041"/>
      <c r="CB65" s="1041"/>
      <c r="CC65" s="1041"/>
      <c r="CD65" s="1041"/>
      <c r="CE65" s="1041"/>
      <c r="CF65" s="1041"/>
      <c r="CG65" s="1042"/>
      <c r="CH65" s="1015"/>
      <c r="CI65" s="1016"/>
      <c r="CJ65" s="1016"/>
      <c r="CK65" s="1016"/>
      <c r="CL65" s="1017"/>
      <c r="CM65" s="1015"/>
      <c r="CN65" s="1016"/>
      <c r="CO65" s="1016"/>
      <c r="CP65" s="1016"/>
      <c r="CQ65" s="1017"/>
      <c r="CR65" s="1015"/>
      <c r="CS65" s="1016"/>
      <c r="CT65" s="1016"/>
      <c r="CU65" s="1016"/>
      <c r="CV65" s="1017"/>
      <c r="CW65" s="1015"/>
      <c r="CX65" s="1016"/>
      <c r="CY65" s="1016"/>
      <c r="CZ65" s="1016"/>
      <c r="DA65" s="1017"/>
      <c r="DB65" s="1015"/>
      <c r="DC65" s="1016"/>
      <c r="DD65" s="1016"/>
      <c r="DE65" s="1016"/>
      <c r="DF65" s="1017"/>
      <c r="DG65" s="1015"/>
      <c r="DH65" s="1016"/>
      <c r="DI65" s="1016"/>
      <c r="DJ65" s="1016"/>
      <c r="DK65" s="1017"/>
      <c r="DL65" s="1015"/>
      <c r="DM65" s="1016"/>
      <c r="DN65" s="1016"/>
      <c r="DO65" s="1016"/>
      <c r="DP65" s="1017"/>
      <c r="DQ65" s="1015"/>
      <c r="DR65" s="1016"/>
      <c r="DS65" s="1016"/>
      <c r="DT65" s="1016"/>
      <c r="DU65" s="1017"/>
      <c r="DV65" s="1018"/>
      <c r="DW65" s="1019"/>
      <c r="DX65" s="1019"/>
      <c r="DY65" s="1019"/>
      <c r="DZ65" s="1020"/>
      <c r="EA65" s="197"/>
    </row>
    <row r="66" spans="1:131" s="198" customFormat="1" ht="26.25" customHeight="1" x14ac:dyDescent="0.15">
      <c r="A66" s="1021" t="s">
        <v>386</v>
      </c>
      <c r="B66" s="1022"/>
      <c r="C66" s="1022"/>
      <c r="D66" s="1022"/>
      <c r="E66" s="1022"/>
      <c r="F66" s="1022"/>
      <c r="G66" s="1022"/>
      <c r="H66" s="1022"/>
      <c r="I66" s="1022"/>
      <c r="J66" s="1022"/>
      <c r="K66" s="1022"/>
      <c r="L66" s="1022"/>
      <c r="M66" s="1022"/>
      <c r="N66" s="1022"/>
      <c r="O66" s="1022"/>
      <c r="P66" s="1023"/>
      <c r="Q66" s="1027" t="s">
        <v>387</v>
      </c>
      <c r="R66" s="1028"/>
      <c r="S66" s="1028"/>
      <c r="T66" s="1028"/>
      <c r="U66" s="1029"/>
      <c r="V66" s="1027" t="s">
        <v>388</v>
      </c>
      <c r="W66" s="1028"/>
      <c r="X66" s="1028"/>
      <c r="Y66" s="1028"/>
      <c r="Z66" s="1029"/>
      <c r="AA66" s="1027" t="s">
        <v>389</v>
      </c>
      <c r="AB66" s="1028"/>
      <c r="AC66" s="1028"/>
      <c r="AD66" s="1028"/>
      <c r="AE66" s="1029"/>
      <c r="AF66" s="1033" t="s">
        <v>390</v>
      </c>
      <c r="AG66" s="1034"/>
      <c r="AH66" s="1034"/>
      <c r="AI66" s="1034"/>
      <c r="AJ66" s="1035"/>
      <c r="AK66" s="1027" t="s">
        <v>391</v>
      </c>
      <c r="AL66" s="1022"/>
      <c r="AM66" s="1022"/>
      <c r="AN66" s="1022"/>
      <c r="AO66" s="1023"/>
      <c r="AP66" s="1027" t="s">
        <v>392</v>
      </c>
      <c r="AQ66" s="1028"/>
      <c r="AR66" s="1028"/>
      <c r="AS66" s="1028"/>
      <c r="AT66" s="1029"/>
      <c r="AU66" s="1027" t="s">
        <v>393</v>
      </c>
      <c r="AV66" s="1028"/>
      <c r="AW66" s="1028"/>
      <c r="AX66" s="1028"/>
      <c r="AY66" s="1029"/>
      <c r="AZ66" s="1027" t="s">
        <v>350</v>
      </c>
      <c r="BA66" s="1028"/>
      <c r="BB66" s="1028"/>
      <c r="BC66" s="1028"/>
      <c r="BD66" s="1043"/>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4"/>
      <c r="B67" s="1025"/>
      <c r="C67" s="1025"/>
      <c r="D67" s="1025"/>
      <c r="E67" s="1025"/>
      <c r="F67" s="1025"/>
      <c r="G67" s="1025"/>
      <c r="H67" s="1025"/>
      <c r="I67" s="1025"/>
      <c r="J67" s="1025"/>
      <c r="K67" s="1025"/>
      <c r="L67" s="1025"/>
      <c r="M67" s="1025"/>
      <c r="N67" s="1025"/>
      <c r="O67" s="1025"/>
      <c r="P67" s="1026"/>
      <c r="Q67" s="1030"/>
      <c r="R67" s="1031"/>
      <c r="S67" s="1031"/>
      <c r="T67" s="1031"/>
      <c r="U67" s="1032"/>
      <c r="V67" s="1030"/>
      <c r="W67" s="1031"/>
      <c r="X67" s="1031"/>
      <c r="Y67" s="1031"/>
      <c r="Z67" s="1032"/>
      <c r="AA67" s="1030"/>
      <c r="AB67" s="1031"/>
      <c r="AC67" s="1031"/>
      <c r="AD67" s="1031"/>
      <c r="AE67" s="1032"/>
      <c r="AF67" s="1036"/>
      <c r="AG67" s="1037"/>
      <c r="AH67" s="1037"/>
      <c r="AI67" s="1037"/>
      <c r="AJ67" s="1038"/>
      <c r="AK67" s="1039"/>
      <c r="AL67" s="1025"/>
      <c r="AM67" s="1025"/>
      <c r="AN67" s="1025"/>
      <c r="AO67" s="1026"/>
      <c r="AP67" s="1030"/>
      <c r="AQ67" s="1031"/>
      <c r="AR67" s="1031"/>
      <c r="AS67" s="1031"/>
      <c r="AT67" s="1032"/>
      <c r="AU67" s="1030"/>
      <c r="AV67" s="1031"/>
      <c r="AW67" s="1031"/>
      <c r="AX67" s="1031"/>
      <c r="AY67" s="1032"/>
      <c r="AZ67" s="1030"/>
      <c r="BA67" s="1031"/>
      <c r="BB67" s="1031"/>
      <c r="BC67" s="1031"/>
      <c r="BD67" s="1044"/>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1" t="s">
        <v>541</v>
      </c>
      <c r="C68" s="1012"/>
      <c r="D68" s="1012"/>
      <c r="E68" s="1012"/>
      <c r="F68" s="1012"/>
      <c r="G68" s="1012"/>
      <c r="H68" s="1012"/>
      <c r="I68" s="1012"/>
      <c r="J68" s="1012"/>
      <c r="K68" s="1012"/>
      <c r="L68" s="1012"/>
      <c r="M68" s="1012"/>
      <c r="N68" s="1012"/>
      <c r="O68" s="1012"/>
      <c r="P68" s="1013"/>
      <c r="Q68" s="1014">
        <v>23590</v>
      </c>
      <c r="R68" s="1008"/>
      <c r="S68" s="1008"/>
      <c r="T68" s="1008"/>
      <c r="U68" s="1008"/>
      <c r="V68" s="1008">
        <v>23570</v>
      </c>
      <c r="W68" s="1008"/>
      <c r="X68" s="1008"/>
      <c r="Y68" s="1008"/>
      <c r="Z68" s="1008"/>
      <c r="AA68" s="1008">
        <v>20</v>
      </c>
      <c r="AB68" s="1008"/>
      <c r="AC68" s="1008"/>
      <c r="AD68" s="1008"/>
      <c r="AE68" s="1008"/>
      <c r="AF68" s="1008">
        <v>20</v>
      </c>
      <c r="AG68" s="1008"/>
      <c r="AH68" s="1008"/>
      <c r="AI68" s="1008"/>
      <c r="AJ68" s="1008"/>
      <c r="AK68" s="1008">
        <v>1348</v>
      </c>
      <c r="AL68" s="1008"/>
      <c r="AM68" s="1008"/>
      <c r="AN68" s="1008"/>
      <c r="AO68" s="1008"/>
      <c r="AP68" s="1008"/>
      <c r="AQ68" s="1008"/>
      <c r="AR68" s="1008"/>
      <c r="AS68" s="1008"/>
      <c r="AT68" s="1008"/>
      <c r="AU68" s="1008"/>
      <c r="AV68" s="1008"/>
      <c r="AW68" s="1008"/>
      <c r="AX68" s="1008"/>
      <c r="AY68" s="1008"/>
      <c r="AZ68" s="1009"/>
      <c r="BA68" s="1009"/>
      <c r="BB68" s="1009"/>
      <c r="BC68" s="1009"/>
      <c r="BD68" s="1010"/>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550</v>
      </c>
      <c r="C69" s="1001"/>
      <c r="D69" s="1001"/>
      <c r="E69" s="1001"/>
      <c r="F69" s="1001"/>
      <c r="G69" s="1001"/>
      <c r="H69" s="1001"/>
      <c r="I69" s="1001"/>
      <c r="J69" s="1001"/>
      <c r="K69" s="1001"/>
      <c r="L69" s="1001"/>
      <c r="M69" s="1001"/>
      <c r="N69" s="1001"/>
      <c r="O69" s="1001"/>
      <c r="P69" s="1002"/>
      <c r="Q69" s="1003">
        <v>199</v>
      </c>
      <c r="R69" s="997"/>
      <c r="S69" s="997"/>
      <c r="T69" s="997"/>
      <c r="U69" s="997"/>
      <c r="V69" s="997">
        <v>198</v>
      </c>
      <c r="W69" s="997"/>
      <c r="X69" s="997"/>
      <c r="Y69" s="997"/>
      <c r="Z69" s="997"/>
      <c r="AA69" s="997">
        <v>1</v>
      </c>
      <c r="AB69" s="997"/>
      <c r="AC69" s="997"/>
      <c r="AD69" s="997"/>
      <c r="AE69" s="997"/>
      <c r="AF69" s="997">
        <v>1</v>
      </c>
      <c r="AG69" s="997"/>
      <c r="AH69" s="997"/>
      <c r="AI69" s="997"/>
      <c r="AJ69" s="997"/>
      <c r="AK69" s="997">
        <v>49</v>
      </c>
      <c r="AL69" s="997"/>
      <c r="AM69" s="997"/>
      <c r="AN69" s="997"/>
      <c r="AO69" s="997"/>
      <c r="AP69" s="997"/>
      <c r="AQ69" s="997"/>
      <c r="AR69" s="997"/>
      <c r="AS69" s="997"/>
      <c r="AT69" s="997"/>
      <c r="AU69" s="997"/>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544</v>
      </c>
      <c r="C70" s="1001"/>
      <c r="D70" s="1001"/>
      <c r="E70" s="1001"/>
      <c r="F70" s="1001"/>
      <c r="G70" s="1001"/>
      <c r="H70" s="1001"/>
      <c r="I70" s="1001"/>
      <c r="J70" s="1001"/>
      <c r="K70" s="1001"/>
      <c r="L70" s="1001"/>
      <c r="M70" s="1001"/>
      <c r="N70" s="1001"/>
      <c r="O70" s="1001"/>
      <c r="P70" s="1002"/>
      <c r="Q70" s="1003">
        <v>547</v>
      </c>
      <c r="R70" s="997"/>
      <c r="S70" s="997"/>
      <c r="T70" s="997"/>
      <c r="U70" s="997"/>
      <c r="V70" s="997">
        <v>402</v>
      </c>
      <c r="W70" s="997"/>
      <c r="X70" s="997"/>
      <c r="Y70" s="997"/>
      <c r="Z70" s="997"/>
      <c r="AA70" s="997">
        <v>145</v>
      </c>
      <c r="AB70" s="997"/>
      <c r="AC70" s="997"/>
      <c r="AD70" s="997"/>
      <c r="AE70" s="997"/>
      <c r="AF70" s="997">
        <v>145</v>
      </c>
      <c r="AG70" s="997"/>
      <c r="AH70" s="997"/>
      <c r="AI70" s="997"/>
      <c r="AJ70" s="997"/>
      <c r="AK70" s="997"/>
      <c r="AL70" s="997"/>
      <c r="AM70" s="997"/>
      <c r="AN70" s="997"/>
      <c r="AO70" s="997"/>
      <c r="AP70" s="997"/>
      <c r="AQ70" s="997"/>
      <c r="AR70" s="997"/>
      <c r="AS70" s="997"/>
      <c r="AT70" s="997"/>
      <c r="AU70" s="997"/>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542</v>
      </c>
      <c r="C71" s="1001"/>
      <c r="D71" s="1001"/>
      <c r="E71" s="1001"/>
      <c r="F71" s="1001"/>
      <c r="G71" s="1001"/>
      <c r="H71" s="1001"/>
      <c r="I71" s="1001"/>
      <c r="J71" s="1001"/>
      <c r="K71" s="1001"/>
      <c r="L71" s="1001"/>
      <c r="M71" s="1001"/>
      <c r="N71" s="1001"/>
      <c r="O71" s="1001"/>
      <c r="P71" s="1002"/>
      <c r="Q71" s="1003">
        <v>862</v>
      </c>
      <c r="R71" s="997"/>
      <c r="S71" s="997"/>
      <c r="T71" s="997"/>
      <c r="U71" s="997"/>
      <c r="V71" s="997">
        <v>859</v>
      </c>
      <c r="W71" s="997"/>
      <c r="X71" s="997"/>
      <c r="Y71" s="997"/>
      <c r="Z71" s="997"/>
      <c r="AA71" s="997">
        <v>4</v>
      </c>
      <c r="AB71" s="997"/>
      <c r="AC71" s="997"/>
      <c r="AD71" s="997"/>
      <c r="AE71" s="997"/>
      <c r="AF71" s="997">
        <v>4</v>
      </c>
      <c r="AG71" s="997"/>
      <c r="AH71" s="997"/>
      <c r="AI71" s="997"/>
      <c r="AJ71" s="997"/>
      <c r="AK71" s="997"/>
      <c r="AL71" s="997"/>
      <c r="AM71" s="997"/>
      <c r="AN71" s="997"/>
      <c r="AO71" s="997"/>
      <c r="AP71" s="997"/>
      <c r="AQ71" s="997"/>
      <c r="AR71" s="997"/>
      <c r="AS71" s="997"/>
      <c r="AT71" s="997"/>
      <c r="AU71" s="997"/>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543</v>
      </c>
      <c r="C72" s="1001"/>
      <c r="D72" s="1001"/>
      <c r="E72" s="1001"/>
      <c r="F72" s="1001"/>
      <c r="G72" s="1001"/>
      <c r="H72" s="1001"/>
      <c r="I72" s="1001"/>
      <c r="J72" s="1001"/>
      <c r="K72" s="1001"/>
      <c r="L72" s="1001"/>
      <c r="M72" s="1001"/>
      <c r="N72" s="1001"/>
      <c r="O72" s="1001"/>
      <c r="P72" s="1002"/>
      <c r="Q72" s="1003">
        <v>306781</v>
      </c>
      <c r="R72" s="997"/>
      <c r="S72" s="997"/>
      <c r="T72" s="997"/>
      <c r="U72" s="997"/>
      <c r="V72" s="997">
        <v>301858</v>
      </c>
      <c r="W72" s="997"/>
      <c r="X72" s="997"/>
      <c r="Y72" s="997"/>
      <c r="Z72" s="997"/>
      <c r="AA72" s="997">
        <v>4924</v>
      </c>
      <c r="AB72" s="997"/>
      <c r="AC72" s="997"/>
      <c r="AD72" s="997"/>
      <c r="AE72" s="997"/>
      <c r="AF72" s="997">
        <v>4924</v>
      </c>
      <c r="AG72" s="997"/>
      <c r="AH72" s="997"/>
      <c r="AI72" s="997"/>
      <c r="AJ72" s="997"/>
      <c r="AK72" s="997">
        <v>1566</v>
      </c>
      <c r="AL72" s="997"/>
      <c r="AM72" s="997"/>
      <c r="AN72" s="997"/>
      <c r="AO72" s="997"/>
      <c r="AP72" s="997"/>
      <c r="AQ72" s="997"/>
      <c r="AR72" s="997"/>
      <c r="AS72" s="997"/>
      <c r="AT72" s="997"/>
      <c r="AU72" s="997"/>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545</v>
      </c>
      <c r="C73" s="1001"/>
      <c r="D73" s="1001"/>
      <c r="E73" s="1001"/>
      <c r="F73" s="1001"/>
      <c r="G73" s="1001"/>
      <c r="H73" s="1001"/>
      <c r="I73" s="1001"/>
      <c r="J73" s="1001"/>
      <c r="K73" s="1001"/>
      <c r="L73" s="1001"/>
      <c r="M73" s="1001"/>
      <c r="N73" s="1001"/>
      <c r="O73" s="1001"/>
      <c r="P73" s="1002"/>
      <c r="Q73" s="1003">
        <v>3219</v>
      </c>
      <c r="R73" s="997"/>
      <c r="S73" s="997"/>
      <c r="T73" s="997"/>
      <c r="U73" s="997"/>
      <c r="V73" s="997">
        <v>3086</v>
      </c>
      <c r="W73" s="997"/>
      <c r="X73" s="997"/>
      <c r="Y73" s="997"/>
      <c r="Z73" s="997"/>
      <c r="AA73" s="997">
        <v>133</v>
      </c>
      <c r="AB73" s="997"/>
      <c r="AC73" s="997"/>
      <c r="AD73" s="997"/>
      <c r="AE73" s="997"/>
      <c r="AF73" s="997">
        <v>133</v>
      </c>
      <c r="AG73" s="997"/>
      <c r="AH73" s="997"/>
      <c r="AI73" s="997"/>
      <c r="AJ73" s="997"/>
      <c r="AK73" s="997"/>
      <c r="AL73" s="997"/>
      <c r="AM73" s="997"/>
      <c r="AN73" s="997"/>
      <c r="AO73" s="997"/>
      <c r="AP73" s="997">
        <v>200</v>
      </c>
      <c r="AQ73" s="997"/>
      <c r="AR73" s="997"/>
      <c r="AS73" s="997"/>
      <c r="AT73" s="997"/>
      <c r="AU73" s="997">
        <v>22</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546</v>
      </c>
      <c r="C74" s="1001"/>
      <c r="D74" s="1001"/>
      <c r="E74" s="1001"/>
      <c r="F74" s="1001"/>
      <c r="G74" s="1001"/>
      <c r="H74" s="1001"/>
      <c r="I74" s="1001"/>
      <c r="J74" s="1001"/>
      <c r="K74" s="1001"/>
      <c r="L74" s="1001"/>
      <c r="M74" s="1001"/>
      <c r="N74" s="1001"/>
      <c r="O74" s="1001"/>
      <c r="P74" s="1002"/>
      <c r="Q74" s="1003">
        <v>558</v>
      </c>
      <c r="R74" s="997"/>
      <c r="S74" s="997"/>
      <c r="T74" s="997"/>
      <c r="U74" s="997"/>
      <c r="V74" s="997">
        <v>514</v>
      </c>
      <c r="W74" s="997"/>
      <c r="X74" s="997"/>
      <c r="Y74" s="997"/>
      <c r="Z74" s="997"/>
      <c r="AA74" s="997">
        <v>44</v>
      </c>
      <c r="AB74" s="997"/>
      <c r="AC74" s="997"/>
      <c r="AD74" s="997"/>
      <c r="AE74" s="997"/>
      <c r="AF74" s="997">
        <v>42</v>
      </c>
      <c r="AG74" s="997"/>
      <c r="AH74" s="997"/>
      <c r="AI74" s="997"/>
      <c r="AJ74" s="997"/>
      <c r="AK74" s="997">
        <v>15</v>
      </c>
      <c r="AL74" s="997"/>
      <c r="AM74" s="997"/>
      <c r="AN74" s="997"/>
      <c r="AO74" s="997"/>
      <c r="AP74" s="997">
        <v>460</v>
      </c>
      <c r="AQ74" s="997"/>
      <c r="AR74" s="997"/>
      <c r="AS74" s="997"/>
      <c r="AT74" s="997"/>
      <c r="AU74" s="997">
        <v>23</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547</v>
      </c>
      <c r="C75" s="1001"/>
      <c r="D75" s="1001"/>
      <c r="E75" s="1001"/>
      <c r="F75" s="1001"/>
      <c r="G75" s="1001"/>
      <c r="H75" s="1001"/>
      <c r="I75" s="1001"/>
      <c r="J75" s="1001"/>
      <c r="K75" s="1001"/>
      <c r="L75" s="1001"/>
      <c r="M75" s="1001"/>
      <c r="N75" s="1001"/>
      <c r="O75" s="1001"/>
      <c r="P75" s="1002"/>
      <c r="Q75" s="1004">
        <v>4804</v>
      </c>
      <c r="R75" s="1005"/>
      <c r="S75" s="1005"/>
      <c r="T75" s="1005"/>
      <c r="U75" s="1006"/>
      <c r="V75" s="1007">
        <v>4737</v>
      </c>
      <c r="W75" s="1005"/>
      <c r="X75" s="1005"/>
      <c r="Y75" s="1005"/>
      <c r="Z75" s="1006"/>
      <c r="AA75" s="1007">
        <v>67</v>
      </c>
      <c r="AB75" s="1005"/>
      <c r="AC75" s="1005"/>
      <c r="AD75" s="1005"/>
      <c r="AE75" s="1006"/>
      <c r="AF75" s="1007">
        <v>67</v>
      </c>
      <c r="AG75" s="1005"/>
      <c r="AH75" s="1005"/>
      <c r="AI75" s="1005"/>
      <c r="AJ75" s="1006"/>
      <c r="AK75" s="1007"/>
      <c r="AL75" s="1005"/>
      <c r="AM75" s="1005"/>
      <c r="AN75" s="1005"/>
      <c r="AO75" s="1006"/>
      <c r="AP75" s="1007">
        <v>1962</v>
      </c>
      <c r="AQ75" s="1005"/>
      <c r="AR75" s="1005"/>
      <c r="AS75" s="1005"/>
      <c r="AT75" s="1006"/>
      <c r="AU75" s="1007">
        <v>128</v>
      </c>
      <c r="AV75" s="1005"/>
      <c r="AW75" s="1005"/>
      <c r="AX75" s="1005"/>
      <c r="AY75" s="1006"/>
      <c r="AZ75" s="998"/>
      <c r="BA75" s="998"/>
      <c r="BB75" s="998"/>
      <c r="BC75" s="998"/>
      <c r="BD75" s="999"/>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t="s">
        <v>548</v>
      </c>
      <c r="C76" s="1001"/>
      <c r="D76" s="1001"/>
      <c r="E76" s="1001"/>
      <c r="F76" s="1001"/>
      <c r="G76" s="1001"/>
      <c r="H76" s="1001"/>
      <c r="I76" s="1001"/>
      <c r="J76" s="1001"/>
      <c r="K76" s="1001"/>
      <c r="L76" s="1001"/>
      <c r="M76" s="1001"/>
      <c r="N76" s="1001"/>
      <c r="O76" s="1001"/>
      <c r="P76" s="1002"/>
      <c r="Q76" s="1004">
        <v>101</v>
      </c>
      <c r="R76" s="1005"/>
      <c r="S76" s="1005"/>
      <c r="T76" s="1005"/>
      <c r="U76" s="1006"/>
      <c r="V76" s="1007">
        <v>99</v>
      </c>
      <c r="W76" s="1005"/>
      <c r="X76" s="1005"/>
      <c r="Y76" s="1005"/>
      <c r="Z76" s="1006"/>
      <c r="AA76" s="1007">
        <v>2</v>
      </c>
      <c r="AB76" s="1005"/>
      <c r="AC76" s="1005"/>
      <c r="AD76" s="1005"/>
      <c r="AE76" s="1006"/>
      <c r="AF76" s="1007">
        <v>2</v>
      </c>
      <c r="AG76" s="1005"/>
      <c r="AH76" s="1005"/>
      <c r="AI76" s="1005"/>
      <c r="AJ76" s="1006"/>
      <c r="AK76" s="1007">
        <v>7</v>
      </c>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t="s">
        <v>549</v>
      </c>
      <c r="C77" s="1001"/>
      <c r="D77" s="1001"/>
      <c r="E77" s="1001"/>
      <c r="F77" s="1001"/>
      <c r="G77" s="1001"/>
      <c r="H77" s="1001"/>
      <c r="I77" s="1001"/>
      <c r="J77" s="1001"/>
      <c r="K77" s="1001"/>
      <c r="L77" s="1001"/>
      <c r="M77" s="1001"/>
      <c r="N77" s="1001"/>
      <c r="O77" s="1001"/>
      <c r="P77" s="1002"/>
      <c r="Q77" s="1004">
        <v>10</v>
      </c>
      <c r="R77" s="1005"/>
      <c r="S77" s="1005"/>
      <c r="T77" s="1005"/>
      <c r="U77" s="1006"/>
      <c r="V77" s="1007">
        <v>9</v>
      </c>
      <c r="W77" s="1005"/>
      <c r="X77" s="1005"/>
      <c r="Y77" s="1005"/>
      <c r="Z77" s="1006"/>
      <c r="AA77" s="1007">
        <v>1</v>
      </c>
      <c r="AB77" s="1005"/>
      <c r="AC77" s="1005"/>
      <c r="AD77" s="1005"/>
      <c r="AE77" s="1006"/>
      <c r="AF77" s="1007">
        <v>1</v>
      </c>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362</v>
      </c>
      <c r="B88" s="970" t="s">
        <v>394</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5338</v>
      </c>
      <c r="AG88" s="985"/>
      <c r="AH88" s="985"/>
      <c r="AI88" s="985"/>
      <c r="AJ88" s="985"/>
      <c r="AK88" s="989"/>
      <c r="AL88" s="989"/>
      <c r="AM88" s="989"/>
      <c r="AN88" s="989"/>
      <c r="AO88" s="989"/>
      <c r="AP88" s="985">
        <v>2622</v>
      </c>
      <c r="AQ88" s="985"/>
      <c r="AR88" s="985"/>
      <c r="AS88" s="985"/>
      <c r="AT88" s="985"/>
      <c r="AU88" s="985">
        <v>173</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362</v>
      </c>
      <c r="BR102" s="970" t="s">
        <v>395</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c r="CS102" s="977"/>
      <c r="CT102" s="977"/>
      <c r="CU102" s="977"/>
      <c r="CV102" s="978"/>
      <c r="CW102" s="976"/>
      <c r="CX102" s="977"/>
      <c r="CY102" s="977"/>
      <c r="CZ102" s="977"/>
      <c r="DA102" s="978"/>
      <c r="DB102" s="976"/>
      <c r="DC102" s="977"/>
      <c r="DD102" s="977"/>
      <c r="DE102" s="977"/>
      <c r="DF102" s="978"/>
      <c r="DG102" s="976"/>
      <c r="DH102" s="977"/>
      <c r="DI102" s="977"/>
      <c r="DJ102" s="977"/>
      <c r="DK102" s="978"/>
      <c r="DL102" s="976"/>
      <c r="DM102" s="977"/>
      <c r="DN102" s="977"/>
      <c r="DO102" s="977"/>
      <c r="DP102" s="978"/>
      <c r="DQ102" s="976"/>
      <c r="DR102" s="977"/>
      <c r="DS102" s="977"/>
      <c r="DT102" s="977"/>
      <c r="DU102" s="978"/>
      <c r="DV102" s="959"/>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396</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397</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398</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399</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400</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401</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402</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403</v>
      </c>
      <c r="AB109" s="918"/>
      <c r="AC109" s="918"/>
      <c r="AD109" s="918"/>
      <c r="AE109" s="919"/>
      <c r="AF109" s="920" t="s">
        <v>283</v>
      </c>
      <c r="AG109" s="918"/>
      <c r="AH109" s="918"/>
      <c r="AI109" s="918"/>
      <c r="AJ109" s="919"/>
      <c r="AK109" s="920" t="s">
        <v>282</v>
      </c>
      <c r="AL109" s="918"/>
      <c r="AM109" s="918"/>
      <c r="AN109" s="918"/>
      <c r="AO109" s="919"/>
      <c r="AP109" s="920" t="s">
        <v>404</v>
      </c>
      <c r="AQ109" s="918"/>
      <c r="AR109" s="918"/>
      <c r="AS109" s="918"/>
      <c r="AT109" s="949"/>
      <c r="AU109" s="917" t="s">
        <v>402</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403</v>
      </c>
      <c r="BR109" s="918"/>
      <c r="BS109" s="918"/>
      <c r="BT109" s="918"/>
      <c r="BU109" s="919"/>
      <c r="BV109" s="920" t="s">
        <v>283</v>
      </c>
      <c r="BW109" s="918"/>
      <c r="BX109" s="918"/>
      <c r="BY109" s="918"/>
      <c r="BZ109" s="919"/>
      <c r="CA109" s="920" t="s">
        <v>282</v>
      </c>
      <c r="CB109" s="918"/>
      <c r="CC109" s="918"/>
      <c r="CD109" s="918"/>
      <c r="CE109" s="919"/>
      <c r="CF109" s="958" t="s">
        <v>404</v>
      </c>
      <c r="CG109" s="958"/>
      <c r="CH109" s="958"/>
      <c r="CI109" s="958"/>
      <c r="CJ109" s="958"/>
      <c r="CK109" s="920" t="s">
        <v>405</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403</v>
      </c>
      <c r="DH109" s="918"/>
      <c r="DI109" s="918"/>
      <c r="DJ109" s="918"/>
      <c r="DK109" s="919"/>
      <c r="DL109" s="920" t="s">
        <v>283</v>
      </c>
      <c r="DM109" s="918"/>
      <c r="DN109" s="918"/>
      <c r="DO109" s="918"/>
      <c r="DP109" s="919"/>
      <c r="DQ109" s="920" t="s">
        <v>282</v>
      </c>
      <c r="DR109" s="918"/>
      <c r="DS109" s="918"/>
      <c r="DT109" s="918"/>
      <c r="DU109" s="919"/>
      <c r="DV109" s="920" t="s">
        <v>404</v>
      </c>
      <c r="DW109" s="918"/>
      <c r="DX109" s="918"/>
      <c r="DY109" s="918"/>
      <c r="DZ109" s="949"/>
    </row>
    <row r="110" spans="1:131" s="197" customFormat="1" ht="26.25" customHeight="1" x14ac:dyDescent="0.15">
      <c r="A110" s="787" t="s">
        <v>406</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238514</v>
      </c>
      <c r="AB110" s="903"/>
      <c r="AC110" s="903"/>
      <c r="AD110" s="903"/>
      <c r="AE110" s="904"/>
      <c r="AF110" s="905">
        <v>218757</v>
      </c>
      <c r="AG110" s="903"/>
      <c r="AH110" s="903"/>
      <c r="AI110" s="903"/>
      <c r="AJ110" s="904"/>
      <c r="AK110" s="905">
        <v>233839</v>
      </c>
      <c r="AL110" s="903"/>
      <c r="AM110" s="903"/>
      <c r="AN110" s="903"/>
      <c r="AO110" s="904"/>
      <c r="AP110" s="906">
        <v>8.6999999999999993</v>
      </c>
      <c r="AQ110" s="907"/>
      <c r="AR110" s="907"/>
      <c r="AS110" s="907"/>
      <c r="AT110" s="908"/>
      <c r="AU110" s="950" t="s">
        <v>60</v>
      </c>
      <c r="AV110" s="951"/>
      <c r="AW110" s="951"/>
      <c r="AX110" s="951"/>
      <c r="AY110" s="952"/>
      <c r="AZ110" s="846" t="s">
        <v>407</v>
      </c>
      <c r="BA110" s="788"/>
      <c r="BB110" s="788"/>
      <c r="BC110" s="788"/>
      <c r="BD110" s="788"/>
      <c r="BE110" s="788"/>
      <c r="BF110" s="788"/>
      <c r="BG110" s="788"/>
      <c r="BH110" s="788"/>
      <c r="BI110" s="788"/>
      <c r="BJ110" s="788"/>
      <c r="BK110" s="788"/>
      <c r="BL110" s="788"/>
      <c r="BM110" s="788"/>
      <c r="BN110" s="788"/>
      <c r="BO110" s="788"/>
      <c r="BP110" s="789"/>
      <c r="BQ110" s="829">
        <v>3044076</v>
      </c>
      <c r="BR110" s="830"/>
      <c r="BS110" s="830"/>
      <c r="BT110" s="830"/>
      <c r="BU110" s="830"/>
      <c r="BV110" s="830">
        <v>3048534</v>
      </c>
      <c r="BW110" s="830"/>
      <c r="BX110" s="830"/>
      <c r="BY110" s="830"/>
      <c r="BZ110" s="830"/>
      <c r="CA110" s="830">
        <v>3442611</v>
      </c>
      <c r="CB110" s="830"/>
      <c r="CC110" s="830"/>
      <c r="CD110" s="830"/>
      <c r="CE110" s="830"/>
      <c r="CF110" s="891">
        <v>128.19999999999999</v>
      </c>
      <c r="CG110" s="892"/>
      <c r="CH110" s="892"/>
      <c r="CI110" s="892"/>
      <c r="CJ110" s="892"/>
      <c r="CK110" s="946" t="s">
        <v>408</v>
      </c>
      <c r="CL110" s="894"/>
      <c r="CM110" s="899" t="s">
        <v>409</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410</v>
      </c>
      <c r="DH110" s="830"/>
      <c r="DI110" s="830"/>
      <c r="DJ110" s="830"/>
      <c r="DK110" s="830"/>
      <c r="DL110" s="830" t="s">
        <v>410</v>
      </c>
      <c r="DM110" s="830"/>
      <c r="DN110" s="830"/>
      <c r="DO110" s="830"/>
      <c r="DP110" s="830"/>
      <c r="DQ110" s="830" t="s">
        <v>410</v>
      </c>
      <c r="DR110" s="830"/>
      <c r="DS110" s="830"/>
      <c r="DT110" s="830"/>
      <c r="DU110" s="830"/>
      <c r="DV110" s="831" t="s">
        <v>410</v>
      </c>
      <c r="DW110" s="831"/>
      <c r="DX110" s="831"/>
      <c r="DY110" s="831"/>
      <c r="DZ110" s="832"/>
    </row>
    <row r="111" spans="1:131" s="197" customFormat="1" ht="26.25" customHeight="1" x14ac:dyDescent="0.15">
      <c r="A111" s="808" t="s">
        <v>411</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107</v>
      </c>
      <c r="AB111" s="939"/>
      <c r="AC111" s="939"/>
      <c r="AD111" s="939"/>
      <c r="AE111" s="940"/>
      <c r="AF111" s="941" t="s">
        <v>107</v>
      </c>
      <c r="AG111" s="939"/>
      <c r="AH111" s="939"/>
      <c r="AI111" s="939"/>
      <c r="AJ111" s="940"/>
      <c r="AK111" s="941" t="s">
        <v>107</v>
      </c>
      <c r="AL111" s="939"/>
      <c r="AM111" s="939"/>
      <c r="AN111" s="939"/>
      <c r="AO111" s="940"/>
      <c r="AP111" s="942" t="s">
        <v>107</v>
      </c>
      <c r="AQ111" s="943"/>
      <c r="AR111" s="943"/>
      <c r="AS111" s="943"/>
      <c r="AT111" s="944"/>
      <c r="AU111" s="953"/>
      <c r="AV111" s="954"/>
      <c r="AW111" s="954"/>
      <c r="AX111" s="954"/>
      <c r="AY111" s="955"/>
      <c r="AZ111" s="797" t="s">
        <v>412</v>
      </c>
      <c r="BA111" s="798"/>
      <c r="BB111" s="798"/>
      <c r="BC111" s="798"/>
      <c r="BD111" s="798"/>
      <c r="BE111" s="798"/>
      <c r="BF111" s="798"/>
      <c r="BG111" s="798"/>
      <c r="BH111" s="798"/>
      <c r="BI111" s="798"/>
      <c r="BJ111" s="798"/>
      <c r="BK111" s="798"/>
      <c r="BL111" s="798"/>
      <c r="BM111" s="798"/>
      <c r="BN111" s="798"/>
      <c r="BO111" s="798"/>
      <c r="BP111" s="799"/>
      <c r="BQ111" s="800">
        <v>94382</v>
      </c>
      <c r="BR111" s="801"/>
      <c r="BS111" s="801"/>
      <c r="BT111" s="801"/>
      <c r="BU111" s="801"/>
      <c r="BV111" s="801">
        <v>63964</v>
      </c>
      <c r="BW111" s="801"/>
      <c r="BX111" s="801"/>
      <c r="BY111" s="801"/>
      <c r="BZ111" s="801"/>
      <c r="CA111" s="801">
        <v>38943</v>
      </c>
      <c r="CB111" s="801"/>
      <c r="CC111" s="801"/>
      <c r="CD111" s="801"/>
      <c r="CE111" s="801"/>
      <c r="CF111" s="878">
        <v>1.4</v>
      </c>
      <c r="CG111" s="879"/>
      <c r="CH111" s="879"/>
      <c r="CI111" s="879"/>
      <c r="CJ111" s="879"/>
      <c r="CK111" s="947"/>
      <c r="CL111" s="896"/>
      <c r="CM111" s="833" t="s">
        <v>413</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414</v>
      </c>
      <c r="DH111" s="801"/>
      <c r="DI111" s="801"/>
      <c r="DJ111" s="801"/>
      <c r="DK111" s="801"/>
      <c r="DL111" s="801" t="s">
        <v>414</v>
      </c>
      <c r="DM111" s="801"/>
      <c r="DN111" s="801"/>
      <c r="DO111" s="801"/>
      <c r="DP111" s="801"/>
      <c r="DQ111" s="801" t="s">
        <v>414</v>
      </c>
      <c r="DR111" s="801"/>
      <c r="DS111" s="801"/>
      <c r="DT111" s="801"/>
      <c r="DU111" s="801"/>
      <c r="DV111" s="853" t="s">
        <v>414</v>
      </c>
      <c r="DW111" s="853"/>
      <c r="DX111" s="853"/>
      <c r="DY111" s="853"/>
      <c r="DZ111" s="854"/>
    </row>
    <row r="112" spans="1:131" s="197" customFormat="1" ht="26.25" customHeight="1" x14ac:dyDescent="0.15">
      <c r="A112" s="932" t="s">
        <v>415</v>
      </c>
      <c r="B112" s="933"/>
      <c r="C112" s="798" t="s">
        <v>416</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410</v>
      </c>
      <c r="AB112" s="814"/>
      <c r="AC112" s="814"/>
      <c r="AD112" s="814"/>
      <c r="AE112" s="815"/>
      <c r="AF112" s="816" t="s">
        <v>410</v>
      </c>
      <c r="AG112" s="814"/>
      <c r="AH112" s="814"/>
      <c r="AI112" s="814"/>
      <c r="AJ112" s="815"/>
      <c r="AK112" s="816" t="s">
        <v>410</v>
      </c>
      <c r="AL112" s="814"/>
      <c r="AM112" s="814"/>
      <c r="AN112" s="814"/>
      <c r="AO112" s="815"/>
      <c r="AP112" s="784" t="s">
        <v>410</v>
      </c>
      <c r="AQ112" s="785"/>
      <c r="AR112" s="785"/>
      <c r="AS112" s="785"/>
      <c r="AT112" s="786"/>
      <c r="AU112" s="953"/>
      <c r="AV112" s="954"/>
      <c r="AW112" s="954"/>
      <c r="AX112" s="954"/>
      <c r="AY112" s="955"/>
      <c r="AZ112" s="797" t="s">
        <v>417</v>
      </c>
      <c r="BA112" s="798"/>
      <c r="BB112" s="798"/>
      <c r="BC112" s="798"/>
      <c r="BD112" s="798"/>
      <c r="BE112" s="798"/>
      <c r="BF112" s="798"/>
      <c r="BG112" s="798"/>
      <c r="BH112" s="798"/>
      <c r="BI112" s="798"/>
      <c r="BJ112" s="798"/>
      <c r="BK112" s="798"/>
      <c r="BL112" s="798"/>
      <c r="BM112" s="798"/>
      <c r="BN112" s="798"/>
      <c r="BO112" s="798"/>
      <c r="BP112" s="799"/>
      <c r="BQ112" s="800">
        <v>2313652</v>
      </c>
      <c r="BR112" s="801"/>
      <c r="BS112" s="801"/>
      <c r="BT112" s="801"/>
      <c r="BU112" s="801"/>
      <c r="BV112" s="801">
        <v>2190628</v>
      </c>
      <c r="BW112" s="801"/>
      <c r="BX112" s="801"/>
      <c r="BY112" s="801"/>
      <c r="BZ112" s="801"/>
      <c r="CA112" s="801">
        <v>2074274</v>
      </c>
      <c r="CB112" s="801"/>
      <c r="CC112" s="801"/>
      <c r="CD112" s="801"/>
      <c r="CE112" s="801"/>
      <c r="CF112" s="878">
        <v>77.2</v>
      </c>
      <c r="CG112" s="879"/>
      <c r="CH112" s="879"/>
      <c r="CI112" s="879"/>
      <c r="CJ112" s="879"/>
      <c r="CK112" s="947"/>
      <c r="CL112" s="896"/>
      <c r="CM112" s="833" t="s">
        <v>418</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v>35594</v>
      </c>
      <c r="DH112" s="801"/>
      <c r="DI112" s="801"/>
      <c r="DJ112" s="801"/>
      <c r="DK112" s="801"/>
      <c r="DL112" s="801">
        <v>19894</v>
      </c>
      <c r="DM112" s="801"/>
      <c r="DN112" s="801"/>
      <c r="DO112" s="801"/>
      <c r="DP112" s="801"/>
      <c r="DQ112" s="801">
        <v>9226</v>
      </c>
      <c r="DR112" s="801"/>
      <c r="DS112" s="801"/>
      <c r="DT112" s="801"/>
      <c r="DU112" s="801"/>
      <c r="DV112" s="853">
        <v>0.3</v>
      </c>
      <c r="DW112" s="853"/>
      <c r="DX112" s="853"/>
      <c r="DY112" s="853"/>
      <c r="DZ112" s="854"/>
    </row>
    <row r="113" spans="1:130" s="197" customFormat="1" ht="26.25" customHeight="1" x14ac:dyDescent="0.15">
      <c r="A113" s="934"/>
      <c r="B113" s="935"/>
      <c r="C113" s="798" t="s">
        <v>419</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223301</v>
      </c>
      <c r="AB113" s="939"/>
      <c r="AC113" s="939"/>
      <c r="AD113" s="939"/>
      <c r="AE113" s="940"/>
      <c r="AF113" s="941">
        <v>203521</v>
      </c>
      <c r="AG113" s="939"/>
      <c r="AH113" s="939"/>
      <c r="AI113" s="939"/>
      <c r="AJ113" s="940"/>
      <c r="AK113" s="941">
        <v>205341</v>
      </c>
      <c r="AL113" s="939"/>
      <c r="AM113" s="939"/>
      <c r="AN113" s="939"/>
      <c r="AO113" s="940"/>
      <c r="AP113" s="942">
        <v>7.6</v>
      </c>
      <c r="AQ113" s="943"/>
      <c r="AR113" s="943"/>
      <c r="AS113" s="943"/>
      <c r="AT113" s="944"/>
      <c r="AU113" s="953"/>
      <c r="AV113" s="954"/>
      <c r="AW113" s="954"/>
      <c r="AX113" s="954"/>
      <c r="AY113" s="955"/>
      <c r="AZ113" s="797" t="s">
        <v>420</v>
      </c>
      <c r="BA113" s="798"/>
      <c r="BB113" s="798"/>
      <c r="BC113" s="798"/>
      <c r="BD113" s="798"/>
      <c r="BE113" s="798"/>
      <c r="BF113" s="798"/>
      <c r="BG113" s="798"/>
      <c r="BH113" s="798"/>
      <c r="BI113" s="798"/>
      <c r="BJ113" s="798"/>
      <c r="BK113" s="798"/>
      <c r="BL113" s="798"/>
      <c r="BM113" s="798"/>
      <c r="BN113" s="798"/>
      <c r="BO113" s="798"/>
      <c r="BP113" s="799"/>
      <c r="BQ113" s="800">
        <v>158133</v>
      </c>
      <c r="BR113" s="801"/>
      <c r="BS113" s="801"/>
      <c r="BT113" s="801"/>
      <c r="BU113" s="801"/>
      <c r="BV113" s="801">
        <v>151829</v>
      </c>
      <c r="BW113" s="801"/>
      <c r="BX113" s="801"/>
      <c r="BY113" s="801"/>
      <c r="BZ113" s="801"/>
      <c r="CA113" s="801">
        <v>173130</v>
      </c>
      <c r="CB113" s="801"/>
      <c r="CC113" s="801"/>
      <c r="CD113" s="801"/>
      <c r="CE113" s="801"/>
      <c r="CF113" s="878">
        <v>6.4</v>
      </c>
      <c r="CG113" s="879"/>
      <c r="CH113" s="879"/>
      <c r="CI113" s="879"/>
      <c r="CJ113" s="879"/>
      <c r="CK113" s="947"/>
      <c r="CL113" s="896"/>
      <c r="CM113" s="833" t="s">
        <v>421</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t="s">
        <v>410</v>
      </c>
      <c r="DH113" s="814"/>
      <c r="DI113" s="814"/>
      <c r="DJ113" s="814"/>
      <c r="DK113" s="815"/>
      <c r="DL113" s="816" t="s">
        <v>410</v>
      </c>
      <c r="DM113" s="814"/>
      <c r="DN113" s="814"/>
      <c r="DO113" s="814"/>
      <c r="DP113" s="815"/>
      <c r="DQ113" s="816" t="s">
        <v>410</v>
      </c>
      <c r="DR113" s="814"/>
      <c r="DS113" s="814"/>
      <c r="DT113" s="814"/>
      <c r="DU113" s="815"/>
      <c r="DV113" s="784" t="s">
        <v>410</v>
      </c>
      <c r="DW113" s="785"/>
      <c r="DX113" s="785"/>
      <c r="DY113" s="785"/>
      <c r="DZ113" s="786"/>
    </row>
    <row r="114" spans="1:130" s="197" customFormat="1" ht="26.25" customHeight="1" x14ac:dyDescent="0.15">
      <c r="A114" s="934"/>
      <c r="B114" s="935"/>
      <c r="C114" s="798" t="s">
        <v>422</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91592</v>
      </c>
      <c r="AB114" s="814"/>
      <c r="AC114" s="814"/>
      <c r="AD114" s="814"/>
      <c r="AE114" s="815"/>
      <c r="AF114" s="816">
        <v>42107</v>
      </c>
      <c r="AG114" s="814"/>
      <c r="AH114" s="814"/>
      <c r="AI114" s="814"/>
      <c r="AJ114" s="815"/>
      <c r="AK114" s="816">
        <v>16751</v>
      </c>
      <c r="AL114" s="814"/>
      <c r="AM114" s="814"/>
      <c r="AN114" s="814"/>
      <c r="AO114" s="815"/>
      <c r="AP114" s="784">
        <v>0.6</v>
      </c>
      <c r="AQ114" s="785"/>
      <c r="AR114" s="785"/>
      <c r="AS114" s="785"/>
      <c r="AT114" s="786"/>
      <c r="AU114" s="953"/>
      <c r="AV114" s="954"/>
      <c r="AW114" s="954"/>
      <c r="AX114" s="954"/>
      <c r="AY114" s="955"/>
      <c r="AZ114" s="797" t="s">
        <v>423</v>
      </c>
      <c r="BA114" s="798"/>
      <c r="BB114" s="798"/>
      <c r="BC114" s="798"/>
      <c r="BD114" s="798"/>
      <c r="BE114" s="798"/>
      <c r="BF114" s="798"/>
      <c r="BG114" s="798"/>
      <c r="BH114" s="798"/>
      <c r="BI114" s="798"/>
      <c r="BJ114" s="798"/>
      <c r="BK114" s="798"/>
      <c r="BL114" s="798"/>
      <c r="BM114" s="798"/>
      <c r="BN114" s="798"/>
      <c r="BO114" s="798"/>
      <c r="BP114" s="799"/>
      <c r="BQ114" s="800">
        <v>1087420</v>
      </c>
      <c r="BR114" s="801"/>
      <c r="BS114" s="801"/>
      <c r="BT114" s="801"/>
      <c r="BU114" s="801"/>
      <c r="BV114" s="801">
        <v>1003425</v>
      </c>
      <c r="BW114" s="801"/>
      <c r="BX114" s="801"/>
      <c r="BY114" s="801"/>
      <c r="BZ114" s="801"/>
      <c r="CA114" s="801">
        <v>888122</v>
      </c>
      <c r="CB114" s="801"/>
      <c r="CC114" s="801"/>
      <c r="CD114" s="801"/>
      <c r="CE114" s="801"/>
      <c r="CF114" s="878">
        <v>33.1</v>
      </c>
      <c r="CG114" s="879"/>
      <c r="CH114" s="879"/>
      <c r="CI114" s="879"/>
      <c r="CJ114" s="879"/>
      <c r="CK114" s="947"/>
      <c r="CL114" s="896"/>
      <c r="CM114" s="833" t="s">
        <v>424</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410</v>
      </c>
      <c r="DH114" s="814"/>
      <c r="DI114" s="814"/>
      <c r="DJ114" s="814"/>
      <c r="DK114" s="815"/>
      <c r="DL114" s="816" t="s">
        <v>410</v>
      </c>
      <c r="DM114" s="814"/>
      <c r="DN114" s="814"/>
      <c r="DO114" s="814"/>
      <c r="DP114" s="815"/>
      <c r="DQ114" s="816" t="s">
        <v>410</v>
      </c>
      <c r="DR114" s="814"/>
      <c r="DS114" s="814"/>
      <c r="DT114" s="814"/>
      <c r="DU114" s="815"/>
      <c r="DV114" s="784" t="s">
        <v>410</v>
      </c>
      <c r="DW114" s="785"/>
      <c r="DX114" s="785"/>
      <c r="DY114" s="785"/>
      <c r="DZ114" s="786"/>
    </row>
    <row r="115" spans="1:130" s="197" customFormat="1" ht="26.25" customHeight="1" x14ac:dyDescent="0.15">
      <c r="A115" s="934"/>
      <c r="B115" s="935"/>
      <c r="C115" s="798" t="s">
        <v>425</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37437</v>
      </c>
      <c r="AB115" s="939"/>
      <c r="AC115" s="939"/>
      <c r="AD115" s="939"/>
      <c r="AE115" s="940"/>
      <c r="AF115" s="941">
        <v>32579</v>
      </c>
      <c r="AG115" s="939"/>
      <c r="AH115" s="939"/>
      <c r="AI115" s="939"/>
      <c r="AJ115" s="940"/>
      <c r="AK115" s="941">
        <v>26362</v>
      </c>
      <c r="AL115" s="939"/>
      <c r="AM115" s="939"/>
      <c r="AN115" s="939"/>
      <c r="AO115" s="940"/>
      <c r="AP115" s="942">
        <v>1</v>
      </c>
      <c r="AQ115" s="943"/>
      <c r="AR115" s="943"/>
      <c r="AS115" s="943"/>
      <c r="AT115" s="944"/>
      <c r="AU115" s="953"/>
      <c r="AV115" s="954"/>
      <c r="AW115" s="954"/>
      <c r="AX115" s="954"/>
      <c r="AY115" s="955"/>
      <c r="AZ115" s="797" t="s">
        <v>426</v>
      </c>
      <c r="BA115" s="798"/>
      <c r="BB115" s="798"/>
      <c r="BC115" s="798"/>
      <c r="BD115" s="798"/>
      <c r="BE115" s="798"/>
      <c r="BF115" s="798"/>
      <c r="BG115" s="798"/>
      <c r="BH115" s="798"/>
      <c r="BI115" s="798"/>
      <c r="BJ115" s="798"/>
      <c r="BK115" s="798"/>
      <c r="BL115" s="798"/>
      <c r="BM115" s="798"/>
      <c r="BN115" s="798"/>
      <c r="BO115" s="798"/>
      <c r="BP115" s="799"/>
      <c r="BQ115" s="800" t="s">
        <v>410</v>
      </c>
      <c r="BR115" s="801"/>
      <c r="BS115" s="801"/>
      <c r="BT115" s="801"/>
      <c r="BU115" s="801"/>
      <c r="BV115" s="801" t="s">
        <v>410</v>
      </c>
      <c r="BW115" s="801"/>
      <c r="BX115" s="801"/>
      <c r="BY115" s="801"/>
      <c r="BZ115" s="801"/>
      <c r="CA115" s="801">
        <v>30</v>
      </c>
      <c r="CB115" s="801"/>
      <c r="CC115" s="801"/>
      <c r="CD115" s="801"/>
      <c r="CE115" s="801"/>
      <c r="CF115" s="878">
        <v>0</v>
      </c>
      <c r="CG115" s="879"/>
      <c r="CH115" s="879"/>
      <c r="CI115" s="879"/>
      <c r="CJ115" s="879"/>
      <c r="CK115" s="947"/>
      <c r="CL115" s="896"/>
      <c r="CM115" s="797" t="s">
        <v>427</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410</v>
      </c>
      <c r="DH115" s="814"/>
      <c r="DI115" s="814"/>
      <c r="DJ115" s="814"/>
      <c r="DK115" s="815"/>
      <c r="DL115" s="816" t="s">
        <v>410</v>
      </c>
      <c r="DM115" s="814"/>
      <c r="DN115" s="814"/>
      <c r="DO115" s="814"/>
      <c r="DP115" s="815"/>
      <c r="DQ115" s="816" t="s">
        <v>410</v>
      </c>
      <c r="DR115" s="814"/>
      <c r="DS115" s="814"/>
      <c r="DT115" s="814"/>
      <c r="DU115" s="815"/>
      <c r="DV115" s="784" t="s">
        <v>410</v>
      </c>
      <c r="DW115" s="785"/>
      <c r="DX115" s="785"/>
      <c r="DY115" s="785"/>
      <c r="DZ115" s="786"/>
    </row>
    <row r="116" spans="1:130" s="197" customFormat="1" ht="26.25" customHeight="1" x14ac:dyDescent="0.15">
      <c r="A116" s="936"/>
      <c r="B116" s="937"/>
      <c r="C116" s="876" t="s">
        <v>428</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410</v>
      </c>
      <c r="AB116" s="814"/>
      <c r="AC116" s="814"/>
      <c r="AD116" s="814"/>
      <c r="AE116" s="815"/>
      <c r="AF116" s="816" t="s">
        <v>410</v>
      </c>
      <c r="AG116" s="814"/>
      <c r="AH116" s="814"/>
      <c r="AI116" s="814"/>
      <c r="AJ116" s="815"/>
      <c r="AK116" s="816" t="s">
        <v>410</v>
      </c>
      <c r="AL116" s="814"/>
      <c r="AM116" s="814"/>
      <c r="AN116" s="814"/>
      <c r="AO116" s="815"/>
      <c r="AP116" s="784" t="s">
        <v>410</v>
      </c>
      <c r="AQ116" s="785"/>
      <c r="AR116" s="785"/>
      <c r="AS116" s="785"/>
      <c r="AT116" s="786"/>
      <c r="AU116" s="953"/>
      <c r="AV116" s="954"/>
      <c r="AW116" s="954"/>
      <c r="AX116" s="954"/>
      <c r="AY116" s="955"/>
      <c r="AZ116" s="797" t="s">
        <v>429</v>
      </c>
      <c r="BA116" s="798"/>
      <c r="BB116" s="798"/>
      <c r="BC116" s="798"/>
      <c r="BD116" s="798"/>
      <c r="BE116" s="798"/>
      <c r="BF116" s="798"/>
      <c r="BG116" s="798"/>
      <c r="BH116" s="798"/>
      <c r="BI116" s="798"/>
      <c r="BJ116" s="798"/>
      <c r="BK116" s="798"/>
      <c r="BL116" s="798"/>
      <c r="BM116" s="798"/>
      <c r="BN116" s="798"/>
      <c r="BO116" s="798"/>
      <c r="BP116" s="799"/>
      <c r="BQ116" s="800" t="s">
        <v>410</v>
      </c>
      <c r="BR116" s="801"/>
      <c r="BS116" s="801"/>
      <c r="BT116" s="801"/>
      <c r="BU116" s="801"/>
      <c r="BV116" s="801" t="s">
        <v>410</v>
      </c>
      <c r="BW116" s="801"/>
      <c r="BX116" s="801"/>
      <c r="BY116" s="801"/>
      <c r="BZ116" s="801"/>
      <c r="CA116" s="801" t="s">
        <v>410</v>
      </c>
      <c r="CB116" s="801"/>
      <c r="CC116" s="801"/>
      <c r="CD116" s="801"/>
      <c r="CE116" s="801"/>
      <c r="CF116" s="878" t="s">
        <v>410</v>
      </c>
      <c r="CG116" s="879"/>
      <c r="CH116" s="879"/>
      <c r="CI116" s="879"/>
      <c r="CJ116" s="879"/>
      <c r="CK116" s="947"/>
      <c r="CL116" s="896"/>
      <c r="CM116" s="833" t="s">
        <v>430</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410</v>
      </c>
      <c r="DH116" s="814"/>
      <c r="DI116" s="814"/>
      <c r="DJ116" s="814"/>
      <c r="DK116" s="815"/>
      <c r="DL116" s="816" t="s">
        <v>410</v>
      </c>
      <c r="DM116" s="814"/>
      <c r="DN116" s="814"/>
      <c r="DO116" s="814"/>
      <c r="DP116" s="815"/>
      <c r="DQ116" s="816" t="s">
        <v>410</v>
      </c>
      <c r="DR116" s="814"/>
      <c r="DS116" s="814"/>
      <c r="DT116" s="814"/>
      <c r="DU116" s="815"/>
      <c r="DV116" s="784" t="s">
        <v>410</v>
      </c>
      <c r="DW116" s="785"/>
      <c r="DX116" s="785"/>
      <c r="DY116" s="785"/>
      <c r="DZ116" s="786"/>
    </row>
    <row r="117" spans="1:130" s="197" customFormat="1" ht="26.25" customHeight="1" x14ac:dyDescent="0.15">
      <c r="A117" s="917" t="s">
        <v>166</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431</v>
      </c>
      <c r="Z117" s="919"/>
      <c r="AA117" s="924">
        <v>590844</v>
      </c>
      <c r="AB117" s="925"/>
      <c r="AC117" s="925"/>
      <c r="AD117" s="925"/>
      <c r="AE117" s="926"/>
      <c r="AF117" s="928">
        <v>496964</v>
      </c>
      <c r="AG117" s="925"/>
      <c r="AH117" s="925"/>
      <c r="AI117" s="925"/>
      <c r="AJ117" s="926"/>
      <c r="AK117" s="928">
        <v>482293</v>
      </c>
      <c r="AL117" s="925"/>
      <c r="AM117" s="925"/>
      <c r="AN117" s="925"/>
      <c r="AO117" s="926"/>
      <c r="AP117" s="929"/>
      <c r="AQ117" s="930"/>
      <c r="AR117" s="930"/>
      <c r="AS117" s="930"/>
      <c r="AT117" s="931"/>
      <c r="AU117" s="953"/>
      <c r="AV117" s="954"/>
      <c r="AW117" s="954"/>
      <c r="AX117" s="954"/>
      <c r="AY117" s="955"/>
      <c r="AZ117" s="875" t="s">
        <v>432</v>
      </c>
      <c r="BA117" s="876"/>
      <c r="BB117" s="876"/>
      <c r="BC117" s="876"/>
      <c r="BD117" s="876"/>
      <c r="BE117" s="876"/>
      <c r="BF117" s="876"/>
      <c r="BG117" s="876"/>
      <c r="BH117" s="876"/>
      <c r="BI117" s="876"/>
      <c r="BJ117" s="876"/>
      <c r="BK117" s="876"/>
      <c r="BL117" s="876"/>
      <c r="BM117" s="876"/>
      <c r="BN117" s="876"/>
      <c r="BO117" s="876"/>
      <c r="BP117" s="877"/>
      <c r="BQ117" s="887" t="s">
        <v>107</v>
      </c>
      <c r="BR117" s="888"/>
      <c r="BS117" s="888"/>
      <c r="BT117" s="888"/>
      <c r="BU117" s="888"/>
      <c r="BV117" s="888" t="s">
        <v>107</v>
      </c>
      <c r="BW117" s="888"/>
      <c r="BX117" s="888"/>
      <c r="BY117" s="888"/>
      <c r="BZ117" s="888"/>
      <c r="CA117" s="888" t="s">
        <v>107</v>
      </c>
      <c r="CB117" s="888"/>
      <c r="CC117" s="888"/>
      <c r="CD117" s="888"/>
      <c r="CE117" s="888"/>
      <c r="CF117" s="878" t="s">
        <v>107</v>
      </c>
      <c r="CG117" s="879"/>
      <c r="CH117" s="879"/>
      <c r="CI117" s="879"/>
      <c r="CJ117" s="879"/>
      <c r="CK117" s="947"/>
      <c r="CL117" s="896"/>
      <c r="CM117" s="833" t="s">
        <v>433</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107</v>
      </c>
      <c r="DH117" s="814"/>
      <c r="DI117" s="814"/>
      <c r="DJ117" s="814"/>
      <c r="DK117" s="815"/>
      <c r="DL117" s="816" t="s">
        <v>107</v>
      </c>
      <c r="DM117" s="814"/>
      <c r="DN117" s="814"/>
      <c r="DO117" s="814"/>
      <c r="DP117" s="815"/>
      <c r="DQ117" s="816" t="s">
        <v>107</v>
      </c>
      <c r="DR117" s="814"/>
      <c r="DS117" s="814"/>
      <c r="DT117" s="814"/>
      <c r="DU117" s="815"/>
      <c r="DV117" s="784" t="s">
        <v>107</v>
      </c>
      <c r="DW117" s="785"/>
      <c r="DX117" s="785"/>
      <c r="DY117" s="785"/>
      <c r="DZ117" s="786"/>
    </row>
    <row r="118" spans="1:130" s="197" customFormat="1" ht="26.25" customHeight="1" x14ac:dyDescent="0.15">
      <c r="A118" s="917" t="s">
        <v>405</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403</v>
      </c>
      <c r="AB118" s="918"/>
      <c r="AC118" s="918"/>
      <c r="AD118" s="918"/>
      <c r="AE118" s="919"/>
      <c r="AF118" s="920" t="s">
        <v>283</v>
      </c>
      <c r="AG118" s="918"/>
      <c r="AH118" s="918"/>
      <c r="AI118" s="918"/>
      <c r="AJ118" s="919"/>
      <c r="AK118" s="920" t="s">
        <v>282</v>
      </c>
      <c r="AL118" s="918"/>
      <c r="AM118" s="918"/>
      <c r="AN118" s="918"/>
      <c r="AO118" s="919"/>
      <c r="AP118" s="921" t="s">
        <v>404</v>
      </c>
      <c r="AQ118" s="922"/>
      <c r="AR118" s="922"/>
      <c r="AS118" s="922"/>
      <c r="AT118" s="923"/>
      <c r="AU118" s="956"/>
      <c r="AV118" s="957"/>
      <c r="AW118" s="957"/>
      <c r="AX118" s="957"/>
      <c r="AY118" s="957"/>
      <c r="AZ118" s="228" t="s">
        <v>166</v>
      </c>
      <c r="BA118" s="228"/>
      <c r="BB118" s="228"/>
      <c r="BC118" s="228"/>
      <c r="BD118" s="228"/>
      <c r="BE118" s="228"/>
      <c r="BF118" s="228"/>
      <c r="BG118" s="228"/>
      <c r="BH118" s="228"/>
      <c r="BI118" s="228"/>
      <c r="BJ118" s="228"/>
      <c r="BK118" s="228"/>
      <c r="BL118" s="228"/>
      <c r="BM118" s="228"/>
      <c r="BN118" s="228"/>
      <c r="BO118" s="867" t="s">
        <v>434</v>
      </c>
      <c r="BP118" s="868"/>
      <c r="BQ118" s="887">
        <v>6697663</v>
      </c>
      <c r="BR118" s="888"/>
      <c r="BS118" s="888"/>
      <c r="BT118" s="888"/>
      <c r="BU118" s="888"/>
      <c r="BV118" s="888">
        <v>6458380</v>
      </c>
      <c r="BW118" s="888"/>
      <c r="BX118" s="888"/>
      <c r="BY118" s="888"/>
      <c r="BZ118" s="888"/>
      <c r="CA118" s="888">
        <v>6617110</v>
      </c>
      <c r="CB118" s="888"/>
      <c r="CC118" s="888"/>
      <c r="CD118" s="888"/>
      <c r="CE118" s="888"/>
      <c r="CF118" s="773"/>
      <c r="CG118" s="774"/>
      <c r="CH118" s="774"/>
      <c r="CI118" s="774"/>
      <c r="CJ118" s="871"/>
      <c r="CK118" s="947"/>
      <c r="CL118" s="896"/>
      <c r="CM118" s="833" t="s">
        <v>435</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107</v>
      </c>
      <c r="DH118" s="814"/>
      <c r="DI118" s="814"/>
      <c r="DJ118" s="814"/>
      <c r="DK118" s="815"/>
      <c r="DL118" s="816" t="s">
        <v>107</v>
      </c>
      <c r="DM118" s="814"/>
      <c r="DN118" s="814"/>
      <c r="DO118" s="814"/>
      <c r="DP118" s="815"/>
      <c r="DQ118" s="816" t="s">
        <v>107</v>
      </c>
      <c r="DR118" s="814"/>
      <c r="DS118" s="814"/>
      <c r="DT118" s="814"/>
      <c r="DU118" s="815"/>
      <c r="DV118" s="784" t="s">
        <v>107</v>
      </c>
      <c r="DW118" s="785"/>
      <c r="DX118" s="785"/>
      <c r="DY118" s="785"/>
      <c r="DZ118" s="786"/>
    </row>
    <row r="119" spans="1:130" s="197" customFormat="1" ht="26.25" customHeight="1" x14ac:dyDescent="0.15">
      <c r="A119" s="893" t="s">
        <v>408</v>
      </c>
      <c r="B119" s="894"/>
      <c r="C119" s="899" t="s">
        <v>409</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107</v>
      </c>
      <c r="AB119" s="903"/>
      <c r="AC119" s="903"/>
      <c r="AD119" s="903"/>
      <c r="AE119" s="904"/>
      <c r="AF119" s="905" t="s">
        <v>107</v>
      </c>
      <c r="AG119" s="903"/>
      <c r="AH119" s="903"/>
      <c r="AI119" s="903"/>
      <c r="AJ119" s="904"/>
      <c r="AK119" s="905" t="s">
        <v>107</v>
      </c>
      <c r="AL119" s="903"/>
      <c r="AM119" s="903"/>
      <c r="AN119" s="903"/>
      <c r="AO119" s="904"/>
      <c r="AP119" s="906" t="s">
        <v>107</v>
      </c>
      <c r="AQ119" s="907"/>
      <c r="AR119" s="907"/>
      <c r="AS119" s="907"/>
      <c r="AT119" s="908"/>
      <c r="AU119" s="909" t="s">
        <v>436</v>
      </c>
      <c r="AV119" s="910"/>
      <c r="AW119" s="910"/>
      <c r="AX119" s="910"/>
      <c r="AY119" s="911"/>
      <c r="AZ119" s="846" t="s">
        <v>437</v>
      </c>
      <c r="BA119" s="788"/>
      <c r="BB119" s="788"/>
      <c r="BC119" s="788"/>
      <c r="BD119" s="788"/>
      <c r="BE119" s="788"/>
      <c r="BF119" s="788"/>
      <c r="BG119" s="788"/>
      <c r="BH119" s="788"/>
      <c r="BI119" s="788"/>
      <c r="BJ119" s="788"/>
      <c r="BK119" s="788"/>
      <c r="BL119" s="788"/>
      <c r="BM119" s="788"/>
      <c r="BN119" s="788"/>
      <c r="BO119" s="788"/>
      <c r="BP119" s="789"/>
      <c r="BQ119" s="829">
        <v>1302968</v>
      </c>
      <c r="BR119" s="830"/>
      <c r="BS119" s="830"/>
      <c r="BT119" s="830"/>
      <c r="BU119" s="830"/>
      <c r="BV119" s="830">
        <v>1589940</v>
      </c>
      <c r="BW119" s="830"/>
      <c r="BX119" s="830"/>
      <c r="BY119" s="830"/>
      <c r="BZ119" s="830"/>
      <c r="CA119" s="830">
        <v>1577062</v>
      </c>
      <c r="CB119" s="830"/>
      <c r="CC119" s="830"/>
      <c r="CD119" s="830"/>
      <c r="CE119" s="830"/>
      <c r="CF119" s="891">
        <v>58.7</v>
      </c>
      <c r="CG119" s="892"/>
      <c r="CH119" s="892"/>
      <c r="CI119" s="892"/>
      <c r="CJ119" s="892"/>
      <c r="CK119" s="948"/>
      <c r="CL119" s="898"/>
      <c r="CM119" s="855" t="s">
        <v>438</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v>58788</v>
      </c>
      <c r="DH119" s="747"/>
      <c r="DI119" s="747"/>
      <c r="DJ119" s="747"/>
      <c r="DK119" s="748"/>
      <c r="DL119" s="749">
        <v>44070</v>
      </c>
      <c r="DM119" s="747"/>
      <c r="DN119" s="747"/>
      <c r="DO119" s="747"/>
      <c r="DP119" s="748"/>
      <c r="DQ119" s="749">
        <v>29717</v>
      </c>
      <c r="DR119" s="747"/>
      <c r="DS119" s="747"/>
      <c r="DT119" s="747"/>
      <c r="DU119" s="748"/>
      <c r="DV119" s="837">
        <v>1.1000000000000001</v>
      </c>
      <c r="DW119" s="838"/>
      <c r="DX119" s="838"/>
      <c r="DY119" s="838"/>
      <c r="DZ119" s="839"/>
    </row>
    <row r="120" spans="1:130" s="197" customFormat="1" ht="26.25" customHeight="1" x14ac:dyDescent="0.15">
      <c r="A120" s="895"/>
      <c r="B120" s="896"/>
      <c r="C120" s="833" t="s">
        <v>413</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107</v>
      </c>
      <c r="AB120" s="814"/>
      <c r="AC120" s="814"/>
      <c r="AD120" s="814"/>
      <c r="AE120" s="815"/>
      <c r="AF120" s="816" t="s">
        <v>107</v>
      </c>
      <c r="AG120" s="814"/>
      <c r="AH120" s="814"/>
      <c r="AI120" s="814"/>
      <c r="AJ120" s="815"/>
      <c r="AK120" s="816" t="s">
        <v>107</v>
      </c>
      <c r="AL120" s="814"/>
      <c r="AM120" s="814"/>
      <c r="AN120" s="814"/>
      <c r="AO120" s="815"/>
      <c r="AP120" s="784" t="s">
        <v>107</v>
      </c>
      <c r="AQ120" s="785"/>
      <c r="AR120" s="785"/>
      <c r="AS120" s="785"/>
      <c r="AT120" s="786"/>
      <c r="AU120" s="912"/>
      <c r="AV120" s="913"/>
      <c r="AW120" s="913"/>
      <c r="AX120" s="913"/>
      <c r="AY120" s="914"/>
      <c r="AZ120" s="797" t="s">
        <v>439</v>
      </c>
      <c r="BA120" s="798"/>
      <c r="BB120" s="798"/>
      <c r="BC120" s="798"/>
      <c r="BD120" s="798"/>
      <c r="BE120" s="798"/>
      <c r="BF120" s="798"/>
      <c r="BG120" s="798"/>
      <c r="BH120" s="798"/>
      <c r="BI120" s="798"/>
      <c r="BJ120" s="798"/>
      <c r="BK120" s="798"/>
      <c r="BL120" s="798"/>
      <c r="BM120" s="798"/>
      <c r="BN120" s="798"/>
      <c r="BO120" s="798"/>
      <c r="BP120" s="799"/>
      <c r="BQ120" s="800">
        <v>129402</v>
      </c>
      <c r="BR120" s="801"/>
      <c r="BS120" s="801"/>
      <c r="BT120" s="801"/>
      <c r="BU120" s="801"/>
      <c r="BV120" s="801">
        <v>154041</v>
      </c>
      <c r="BW120" s="801"/>
      <c r="BX120" s="801"/>
      <c r="BY120" s="801"/>
      <c r="BZ120" s="801"/>
      <c r="CA120" s="801">
        <v>177047</v>
      </c>
      <c r="CB120" s="801"/>
      <c r="CC120" s="801"/>
      <c r="CD120" s="801"/>
      <c r="CE120" s="801"/>
      <c r="CF120" s="878">
        <v>6.6</v>
      </c>
      <c r="CG120" s="879"/>
      <c r="CH120" s="879"/>
      <c r="CI120" s="879"/>
      <c r="CJ120" s="879"/>
      <c r="CK120" s="880" t="s">
        <v>440</v>
      </c>
      <c r="CL120" s="840"/>
      <c r="CM120" s="840"/>
      <c r="CN120" s="840"/>
      <c r="CO120" s="841"/>
      <c r="CP120" s="884" t="s">
        <v>441</v>
      </c>
      <c r="CQ120" s="885"/>
      <c r="CR120" s="885"/>
      <c r="CS120" s="885"/>
      <c r="CT120" s="885"/>
      <c r="CU120" s="885"/>
      <c r="CV120" s="885"/>
      <c r="CW120" s="885"/>
      <c r="CX120" s="885"/>
      <c r="CY120" s="885"/>
      <c r="CZ120" s="885"/>
      <c r="DA120" s="885"/>
      <c r="DB120" s="885"/>
      <c r="DC120" s="885"/>
      <c r="DD120" s="885"/>
      <c r="DE120" s="885"/>
      <c r="DF120" s="886"/>
      <c r="DG120" s="829">
        <v>2239638</v>
      </c>
      <c r="DH120" s="830"/>
      <c r="DI120" s="830"/>
      <c r="DJ120" s="830"/>
      <c r="DK120" s="830"/>
      <c r="DL120" s="830">
        <v>2107494</v>
      </c>
      <c r="DM120" s="830"/>
      <c r="DN120" s="830"/>
      <c r="DO120" s="830"/>
      <c r="DP120" s="830"/>
      <c r="DQ120" s="830">
        <v>1988174</v>
      </c>
      <c r="DR120" s="830"/>
      <c r="DS120" s="830"/>
      <c r="DT120" s="830"/>
      <c r="DU120" s="830"/>
      <c r="DV120" s="831">
        <v>74</v>
      </c>
      <c r="DW120" s="831"/>
      <c r="DX120" s="831"/>
      <c r="DY120" s="831"/>
      <c r="DZ120" s="832"/>
    </row>
    <row r="121" spans="1:130" s="197" customFormat="1" ht="26.25" customHeight="1" x14ac:dyDescent="0.15">
      <c r="A121" s="895"/>
      <c r="B121" s="896"/>
      <c r="C121" s="872" t="s">
        <v>442</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21331</v>
      </c>
      <c r="AB121" s="814"/>
      <c r="AC121" s="814"/>
      <c r="AD121" s="814"/>
      <c r="AE121" s="815"/>
      <c r="AF121" s="816">
        <v>16645</v>
      </c>
      <c r="AG121" s="814"/>
      <c r="AH121" s="814"/>
      <c r="AI121" s="814"/>
      <c r="AJ121" s="815"/>
      <c r="AK121" s="816">
        <v>11171</v>
      </c>
      <c r="AL121" s="814"/>
      <c r="AM121" s="814"/>
      <c r="AN121" s="814"/>
      <c r="AO121" s="815"/>
      <c r="AP121" s="784">
        <v>0.4</v>
      </c>
      <c r="AQ121" s="785"/>
      <c r="AR121" s="785"/>
      <c r="AS121" s="785"/>
      <c r="AT121" s="786"/>
      <c r="AU121" s="912"/>
      <c r="AV121" s="913"/>
      <c r="AW121" s="913"/>
      <c r="AX121" s="913"/>
      <c r="AY121" s="914"/>
      <c r="AZ121" s="875" t="s">
        <v>443</v>
      </c>
      <c r="BA121" s="876"/>
      <c r="BB121" s="876"/>
      <c r="BC121" s="876"/>
      <c r="BD121" s="876"/>
      <c r="BE121" s="876"/>
      <c r="BF121" s="876"/>
      <c r="BG121" s="876"/>
      <c r="BH121" s="876"/>
      <c r="BI121" s="876"/>
      <c r="BJ121" s="876"/>
      <c r="BK121" s="876"/>
      <c r="BL121" s="876"/>
      <c r="BM121" s="876"/>
      <c r="BN121" s="876"/>
      <c r="BO121" s="876"/>
      <c r="BP121" s="877"/>
      <c r="BQ121" s="887">
        <v>3923958</v>
      </c>
      <c r="BR121" s="888"/>
      <c r="BS121" s="888"/>
      <c r="BT121" s="888"/>
      <c r="BU121" s="888"/>
      <c r="BV121" s="888">
        <v>3845032</v>
      </c>
      <c r="BW121" s="888"/>
      <c r="BX121" s="888"/>
      <c r="BY121" s="888"/>
      <c r="BZ121" s="888"/>
      <c r="CA121" s="888">
        <v>3895789</v>
      </c>
      <c r="CB121" s="888"/>
      <c r="CC121" s="888"/>
      <c r="CD121" s="888"/>
      <c r="CE121" s="888"/>
      <c r="CF121" s="889">
        <v>145</v>
      </c>
      <c r="CG121" s="890"/>
      <c r="CH121" s="890"/>
      <c r="CI121" s="890"/>
      <c r="CJ121" s="890"/>
      <c r="CK121" s="881"/>
      <c r="CL121" s="842"/>
      <c r="CM121" s="842"/>
      <c r="CN121" s="842"/>
      <c r="CO121" s="843"/>
      <c r="CP121" s="858" t="s">
        <v>444</v>
      </c>
      <c r="CQ121" s="859"/>
      <c r="CR121" s="859"/>
      <c r="CS121" s="859"/>
      <c r="CT121" s="859"/>
      <c r="CU121" s="859"/>
      <c r="CV121" s="859"/>
      <c r="CW121" s="859"/>
      <c r="CX121" s="859"/>
      <c r="CY121" s="859"/>
      <c r="CZ121" s="859"/>
      <c r="DA121" s="859"/>
      <c r="DB121" s="859"/>
      <c r="DC121" s="859"/>
      <c r="DD121" s="859"/>
      <c r="DE121" s="859"/>
      <c r="DF121" s="860"/>
      <c r="DG121" s="800">
        <v>74014</v>
      </c>
      <c r="DH121" s="801"/>
      <c r="DI121" s="801"/>
      <c r="DJ121" s="801"/>
      <c r="DK121" s="801"/>
      <c r="DL121" s="801">
        <v>83134</v>
      </c>
      <c r="DM121" s="801"/>
      <c r="DN121" s="801"/>
      <c r="DO121" s="801"/>
      <c r="DP121" s="801"/>
      <c r="DQ121" s="801">
        <v>86100</v>
      </c>
      <c r="DR121" s="801"/>
      <c r="DS121" s="801"/>
      <c r="DT121" s="801"/>
      <c r="DU121" s="801"/>
      <c r="DV121" s="853">
        <v>3.2</v>
      </c>
      <c r="DW121" s="853"/>
      <c r="DX121" s="853"/>
      <c r="DY121" s="853"/>
      <c r="DZ121" s="854"/>
    </row>
    <row r="122" spans="1:130" s="197" customFormat="1" ht="26.25" customHeight="1" x14ac:dyDescent="0.15">
      <c r="A122" s="895"/>
      <c r="B122" s="896"/>
      <c r="C122" s="833" t="s">
        <v>424</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107</v>
      </c>
      <c r="AB122" s="814"/>
      <c r="AC122" s="814"/>
      <c r="AD122" s="814"/>
      <c r="AE122" s="815"/>
      <c r="AF122" s="816" t="s">
        <v>107</v>
      </c>
      <c r="AG122" s="814"/>
      <c r="AH122" s="814"/>
      <c r="AI122" s="814"/>
      <c r="AJ122" s="815"/>
      <c r="AK122" s="816" t="s">
        <v>107</v>
      </c>
      <c r="AL122" s="814"/>
      <c r="AM122" s="814"/>
      <c r="AN122" s="814"/>
      <c r="AO122" s="815"/>
      <c r="AP122" s="784" t="s">
        <v>107</v>
      </c>
      <c r="AQ122" s="785"/>
      <c r="AR122" s="785"/>
      <c r="AS122" s="785"/>
      <c r="AT122" s="786"/>
      <c r="AU122" s="915"/>
      <c r="AV122" s="916"/>
      <c r="AW122" s="916"/>
      <c r="AX122" s="916"/>
      <c r="AY122" s="916"/>
      <c r="AZ122" s="228" t="s">
        <v>166</v>
      </c>
      <c r="BA122" s="228"/>
      <c r="BB122" s="228"/>
      <c r="BC122" s="228"/>
      <c r="BD122" s="228"/>
      <c r="BE122" s="228"/>
      <c r="BF122" s="228"/>
      <c r="BG122" s="228"/>
      <c r="BH122" s="228"/>
      <c r="BI122" s="228"/>
      <c r="BJ122" s="228"/>
      <c r="BK122" s="228"/>
      <c r="BL122" s="228"/>
      <c r="BM122" s="228"/>
      <c r="BN122" s="228"/>
      <c r="BO122" s="867" t="s">
        <v>445</v>
      </c>
      <c r="BP122" s="868"/>
      <c r="BQ122" s="869">
        <v>5356328</v>
      </c>
      <c r="BR122" s="870"/>
      <c r="BS122" s="870"/>
      <c r="BT122" s="870"/>
      <c r="BU122" s="870"/>
      <c r="BV122" s="870">
        <v>5589013</v>
      </c>
      <c r="BW122" s="870"/>
      <c r="BX122" s="870"/>
      <c r="BY122" s="870"/>
      <c r="BZ122" s="870"/>
      <c r="CA122" s="870">
        <v>5649898</v>
      </c>
      <c r="CB122" s="870"/>
      <c r="CC122" s="870"/>
      <c r="CD122" s="870"/>
      <c r="CE122" s="870"/>
      <c r="CF122" s="773"/>
      <c r="CG122" s="774"/>
      <c r="CH122" s="774"/>
      <c r="CI122" s="774"/>
      <c r="CJ122" s="871"/>
      <c r="CK122" s="881"/>
      <c r="CL122" s="842"/>
      <c r="CM122" s="842"/>
      <c r="CN122" s="842"/>
      <c r="CO122" s="843"/>
      <c r="CP122" s="858" t="s">
        <v>446</v>
      </c>
      <c r="CQ122" s="859"/>
      <c r="CR122" s="859"/>
      <c r="CS122" s="859"/>
      <c r="CT122" s="859"/>
      <c r="CU122" s="859"/>
      <c r="CV122" s="859"/>
      <c r="CW122" s="859"/>
      <c r="CX122" s="859"/>
      <c r="CY122" s="859"/>
      <c r="CZ122" s="859"/>
      <c r="DA122" s="859"/>
      <c r="DB122" s="859"/>
      <c r="DC122" s="859"/>
      <c r="DD122" s="859"/>
      <c r="DE122" s="859"/>
      <c r="DF122" s="860"/>
      <c r="DG122" s="800" t="s">
        <v>107</v>
      </c>
      <c r="DH122" s="801"/>
      <c r="DI122" s="801"/>
      <c r="DJ122" s="801"/>
      <c r="DK122" s="801"/>
      <c r="DL122" s="801" t="s">
        <v>107</v>
      </c>
      <c r="DM122" s="801"/>
      <c r="DN122" s="801"/>
      <c r="DO122" s="801"/>
      <c r="DP122" s="801"/>
      <c r="DQ122" s="801" t="s">
        <v>107</v>
      </c>
      <c r="DR122" s="801"/>
      <c r="DS122" s="801"/>
      <c r="DT122" s="801"/>
      <c r="DU122" s="801"/>
      <c r="DV122" s="853" t="s">
        <v>107</v>
      </c>
      <c r="DW122" s="853"/>
      <c r="DX122" s="853"/>
      <c r="DY122" s="853"/>
      <c r="DZ122" s="854"/>
    </row>
    <row r="123" spans="1:130" s="197" customFormat="1" ht="26.25" customHeight="1" thickBot="1" x14ac:dyDescent="0.2">
      <c r="A123" s="895"/>
      <c r="B123" s="896"/>
      <c r="C123" s="833" t="s">
        <v>430</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107</v>
      </c>
      <c r="AB123" s="814"/>
      <c r="AC123" s="814"/>
      <c r="AD123" s="814"/>
      <c r="AE123" s="815"/>
      <c r="AF123" s="816" t="s">
        <v>107</v>
      </c>
      <c r="AG123" s="814"/>
      <c r="AH123" s="814"/>
      <c r="AI123" s="814"/>
      <c r="AJ123" s="815"/>
      <c r="AK123" s="816" t="s">
        <v>107</v>
      </c>
      <c r="AL123" s="814"/>
      <c r="AM123" s="814"/>
      <c r="AN123" s="814"/>
      <c r="AO123" s="815"/>
      <c r="AP123" s="784" t="s">
        <v>107</v>
      </c>
      <c r="AQ123" s="785"/>
      <c r="AR123" s="785"/>
      <c r="AS123" s="785"/>
      <c r="AT123" s="786"/>
      <c r="AU123" s="864" t="s">
        <v>447</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v>51.6</v>
      </c>
      <c r="BR123" s="862"/>
      <c r="BS123" s="862"/>
      <c r="BT123" s="862"/>
      <c r="BU123" s="862"/>
      <c r="BV123" s="862">
        <v>33.9</v>
      </c>
      <c r="BW123" s="862"/>
      <c r="BX123" s="862"/>
      <c r="BY123" s="862"/>
      <c r="BZ123" s="862"/>
      <c r="CA123" s="862">
        <v>36</v>
      </c>
      <c r="CB123" s="862"/>
      <c r="CC123" s="862"/>
      <c r="CD123" s="862"/>
      <c r="CE123" s="862"/>
      <c r="CF123" s="760"/>
      <c r="CG123" s="761"/>
      <c r="CH123" s="761"/>
      <c r="CI123" s="761"/>
      <c r="CJ123" s="863"/>
      <c r="CK123" s="881"/>
      <c r="CL123" s="842"/>
      <c r="CM123" s="842"/>
      <c r="CN123" s="842"/>
      <c r="CO123" s="843"/>
      <c r="CP123" s="858" t="s">
        <v>448</v>
      </c>
      <c r="CQ123" s="859"/>
      <c r="CR123" s="859"/>
      <c r="CS123" s="859"/>
      <c r="CT123" s="859"/>
      <c r="CU123" s="859"/>
      <c r="CV123" s="859"/>
      <c r="CW123" s="859"/>
      <c r="CX123" s="859"/>
      <c r="CY123" s="859"/>
      <c r="CZ123" s="859"/>
      <c r="DA123" s="859"/>
      <c r="DB123" s="859"/>
      <c r="DC123" s="859"/>
      <c r="DD123" s="859"/>
      <c r="DE123" s="859"/>
      <c r="DF123" s="860"/>
      <c r="DG123" s="813" t="s">
        <v>449</v>
      </c>
      <c r="DH123" s="814"/>
      <c r="DI123" s="814"/>
      <c r="DJ123" s="814"/>
      <c r="DK123" s="815"/>
      <c r="DL123" s="816" t="s">
        <v>449</v>
      </c>
      <c r="DM123" s="814"/>
      <c r="DN123" s="814"/>
      <c r="DO123" s="814"/>
      <c r="DP123" s="815"/>
      <c r="DQ123" s="816" t="s">
        <v>449</v>
      </c>
      <c r="DR123" s="814"/>
      <c r="DS123" s="814"/>
      <c r="DT123" s="814"/>
      <c r="DU123" s="815"/>
      <c r="DV123" s="784" t="s">
        <v>449</v>
      </c>
      <c r="DW123" s="785"/>
      <c r="DX123" s="785"/>
      <c r="DY123" s="785"/>
      <c r="DZ123" s="786"/>
    </row>
    <row r="124" spans="1:130" s="197" customFormat="1" ht="26.25" customHeight="1" x14ac:dyDescent="0.15">
      <c r="A124" s="895"/>
      <c r="B124" s="896"/>
      <c r="C124" s="833" t="s">
        <v>433</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449</v>
      </c>
      <c r="AB124" s="814"/>
      <c r="AC124" s="814"/>
      <c r="AD124" s="814"/>
      <c r="AE124" s="815"/>
      <c r="AF124" s="816" t="s">
        <v>449</v>
      </c>
      <c r="AG124" s="814"/>
      <c r="AH124" s="814"/>
      <c r="AI124" s="814"/>
      <c r="AJ124" s="815"/>
      <c r="AK124" s="816" t="s">
        <v>449</v>
      </c>
      <c r="AL124" s="814"/>
      <c r="AM124" s="814"/>
      <c r="AN124" s="814"/>
      <c r="AO124" s="815"/>
      <c r="AP124" s="784" t="s">
        <v>449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450</v>
      </c>
      <c r="CQ124" s="859"/>
      <c r="CR124" s="859"/>
      <c r="CS124" s="859"/>
      <c r="CT124" s="859"/>
      <c r="CU124" s="859"/>
      <c r="CV124" s="859"/>
      <c r="CW124" s="859"/>
      <c r="CX124" s="859"/>
      <c r="CY124" s="859"/>
      <c r="CZ124" s="859"/>
      <c r="DA124" s="859"/>
      <c r="DB124" s="859"/>
      <c r="DC124" s="859"/>
      <c r="DD124" s="859"/>
      <c r="DE124" s="859"/>
      <c r="DF124" s="860"/>
      <c r="DG124" s="746" t="s">
        <v>449</v>
      </c>
      <c r="DH124" s="747"/>
      <c r="DI124" s="747"/>
      <c r="DJ124" s="747"/>
      <c r="DK124" s="748"/>
      <c r="DL124" s="749" t="s">
        <v>449</v>
      </c>
      <c r="DM124" s="747"/>
      <c r="DN124" s="747"/>
      <c r="DO124" s="747"/>
      <c r="DP124" s="748"/>
      <c r="DQ124" s="749" t="s">
        <v>449</v>
      </c>
      <c r="DR124" s="747"/>
      <c r="DS124" s="747"/>
      <c r="DT124" s="747"/>
      <c r="DU124" s="748"/>
      <c r="DV124" s="837" t="s">
        <v>449</v>
      </c>
      <c r="DW124" s="838"/>
      <c r="DX124" s="838"/>
      <c r="DY124" s="838"/>
      <c r="DZ124" s="839"/>
    </row>
    <row r="125" spans="1:130" s="197" customFormat="1" ht="26.25" customHeight="1" thickBot="1" x14ac:dyDescent="0.2">
      <c r="A125" s="895"/>
      <c r="B125" s="896"/>
      <c r="C125" s="833" t="s">
        <v>435</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449</v>
      </c>
      <c r="AB125" s="814"/>
      <c r="AC125" s="814"/>
      <c r="AD125" s="814"/>
      <c r="AE125" s="815"/>
      <c r="AF125" s="816" t="s">
        <v>449</v>
      </c>
      <c r="AG125" s="814"/>
      <c r="AH125" s="814"/>
      <c r="AI125" s="814"/>
      <c r="AJ125" s="815"/>
      <c r="AK125" s="816" t="s">
        <v>449</v>
      </c>
      <c r="AL125" s="814"/>
      <c r="AM125" s="814"/>
      <c r="AN125" s="814"/>
      <c r="AO125" s="815"/>
      <c r="AP125" s="784" t="s">
        <v>449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451</v>
      </c>
      <c r="CL125" s="840"/>
      <c r="CM125" s="840"/>
      <c r="CN125" s="840"/>
      <c r="CO125" s="841"/>
      <c r="CP125" s="846" t="s">
        <v>452</v>
      </c>
      <c r="CQ125" s="788"/>
      <c r="CR125" s="788"/>
      <c r="CS125" s="788"/>
      <c r="CT125" s="788"/>
      <c r="CU125" s="788"/>
      <c r="CV125" s="788"/>
      <c r="CW125" s="788"/>
      <c r="CX125" s="788"/>
      <c r="CY125" s="788"/>
      <c r="CZ125" s="788"/>
      <c r="DA125" s="788"/>
      <c r="DB125" s="788"/>
      <c r="DC125" s="788"/>
      <c r="DD125" s="788"/>
      <c r="DE125" s="788"/>
      <c r="DF125" s="789"/>
      <c r="DG125" s="829" t="s">
        <v>449</v>
      </c>
      <c r="DH125" s="830"/>
      <c r="DI125" s="830"/>
      <c r="DJ125" s="830"/>
      <c r="DK125" s="830"/>
      <c r="DL125" s="830" t="s">
        <v>449</v>
      </c>
      <c r="DM125" s="830"/>
      <c r="DN125" s="830"/>
      <c r="DO125" s="830"/>
      <c r="DP125" s="830"/>
      <c r="DQ125" s="830" t="s">
        <v>449</v>
      </c>
      <c r="DR125" s="830"/>
      <c r="DS125" s="830"/>
      <c r="DT125" s="830"/>
      <c r="DU125" s="830"/>
      <c r="DV125" s="831" t="s">
        <v>449</v>
      </c>
      <c r="DW125" s="831"/>
      <c r="DX125" s="831"/>
      <c r="DY125" s="831"/>
      <c r="DZ125" s="832"/>
    </row>
    <row r="126" spans="1:130" s="197" customFormat="1" ht="26.25" customHeight="1" x14ac:dyDescent="0.15">
      <c r="A126" s="895"/>
      <c r="B126" s="896"/>
      <c r="C126" s="833" t="s">
        <v>438</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v>16106</v>
      </c>
      <c r="AB126" s="814"/>
      <c r="AC126" s="814"/>
      <c r="AD126" s="814"/>
      <c r="AE126" s="815"/>
      <c r="AF126" s="816">
        <v>15934</v>
      </c>
      <c r="AG126" s="814"/>
      <c r="AH126" s="814"/>
      <c r="AI126" s="814"/>
      <c r="AJ126" s="815"/>
      <c r="AK126" s="816">
        <v>15191</v>
      </c>
      <c r="AL126" s="814"/>
      <c r="AM126" s="814"/>
      <c r="AN126" s="814"/>
      <c r="AO126" s="815"/>
      <c r="AP126" s="784">
        <v>0.6</v>
      </c>
      <c r="AQ126" s="785"/>
      <c r="AR126" s="785"/>
      <c r="AS126" s="785"/>
      <c r="AT126" s="786"/>
      <c r="AU126" s="233"/>
      <c r="AV126" s="233"/>
      <c r="AW126" s="233"/>
      <c r="AX126" s="836" t="s">
        <v>453</v>
      </c>
      <c r="AY126" s="794"/>
      <c r="AZ126" s="794"/>
      <c r="BA126" s="794"/>
      <c r="BB126" s="794"/>
      <c r="BC126" s="794"/>
      <c r="BD126" s="794"/>
      <c r="BE126" s="795"/>
      <c r="BF126" s="793" t="s">
        <v>454</v>
      </c>
      <c r="BG126" s="794"/>
      <c r="BH126" s="794"/>
      <c r="BI126" s="794"/>
      <c r="BJ126" s="794"/>
      <c r="BK126" s="794"/>
      <c r="BL126" s="795"/>
      <c r="BM126" s="793" t="s">
        <v>455</v>
      </c>
      <c r="BN126" s="794"/>
      <c r="BO126" s="794"/>
      <c r="BP126" s="794"/>
      <c r="BQ126" s="794"/>
      <c r="BR126" s="794"/>
      <c r="BS126" s="795"/>
      <c r="BT126" s="793" t="s">
        <v>456</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457</v>
      </c>
      <c r="CQ126" s="798"/>
      <c r="CR126" s="798"/>
      <c r="CS126" s="798"/>
      <c r="CT126" s="798"/>
      <c r="CU126" s="798"/>
      <c r="CV126" s="798"/>
      <c r="CW126" s="798"/>
      <c r="CX126" s="798"/>
      <c r="CY126" s="798"/>
      <c r="CZ126" s="798"/>
      <c r="DA126" s="798"/>
      <c r="DB126" s="798"/>
      <c r="DC126" s="798"/>
      <c r="DD126" s="798"/>
      <c r="DE126" s="798"/>
      <c r="DF126" s="799"/>
      <c r="DG126" s="800" t="s">
        <v>449</v>
      </c>
      <c r="DH126" s="801"/>
      <c r="DI126" s="801"/>
      <c r="DJ126" s="801"/>
      <c r="DK126" s="801"/>
      <c r="DL126" s="801" t="s">
        <v>449</v>
      </c>
      <c r="DM126" s="801"/>
      <c r="DN126" s="801"/>
      <c r="DO126" s="801"/>
      <c r="DP126" s="801"/>
      <c r="DQ126" s="801" t="s">
        <v>449</v>
      </c>
      <c r="DR126" s="801"/>
      <c r="DS126" s="801"/>
      <c r="DT126" s="801"/>
      <c r="DU126" s="801"/>
      <c r="DV126" s="853" t="s">
        <v>449</v>
      </c>
      <c r="DW126" s="853"/>
      <c r="DX126" s="853"/>
      <c r="DY126" s="853"/>
      <c r="DZ126" s="854"/>
    </row>
    <row r="127" spans="1:130" s="197" customFormat="1" ht="26.25" customHeight="1" thickBot="1" x14ac:dyDescent="0.2">
      <c r="A127" s="897"/>
      <c r="B127" s="898"/>
      <c r="C127" s="855" t="s">
        <v>458</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449</v>
      </c>
      <c r="AB127" s="814"/>
      <c r="AC127" s="814"/>
      <c r="AD127" s="814"/>
      <c r="AE127" s="815"/>
      <c r="AF127" s="816" t="s">
        <v>449</v>
      </c>
      <c r="AG127" s="814"/>
      <c r="AH127" s="814"/>
      <c r="AI127" s="814"/>
      <c r="AJ127" s="815"/>
      <c r="AK127" s="816" t="s">
        <v>449</v>
      </c>
      <c r="AL127" s="814"/>
      <c r="AM127" s="814"/>
      <c r="AN127" s="814"/>
      <c r="AO127" s="815"/>
      <c r="AP127" s="784" t="s">
        <v>449</v>
      </c>
      <c r="AQ127" s="785"/>
      <c r="AR127" s="785"/>
      <c r="AS127" s="785"/>
      <c r="AT127" s="786"/>
      <c r="AU127" s="233"/>
      <c r="AV127" s="233"/>
      <c r="AW127" s="233"/>
      <c r="AX127" s="787" t="s">
        <v>459</v>
      </c>
      <c r="AY127" s="788"/>
      <c r="AZ127" s="788"/>
      <c r="BA127" s="788"/>
      <c r="BB127" s="788"/>
      <c r="BC127" s="788"/>
      <c r="BD127" s="788"/>
      <c r="BE127" s="789"/>
      <c r="BF127" s="790" t="s">
        <v>449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460</v>
      </c>
      <c r="CQ127" s="782"/>
      <c r="CR127" s="782"/>
      <c r="CS127" s="782"/>
      <c r="CT127" s="782"/>
      <c r="CU127" s="782"/>
      <c r="CV127" s="782"/>
      <c r="CW127" s="782"/>
      <c r="CX127" s="782"/>
      <c r="CY127" s="782"/>
      <c r="CZ127" s="782"/>
      <c r="DA127" s="782"/>
      <c r="DB127" s="782"/>
      <c r="DC127" s="782"/>
      <c r="DD127" s="782"/>
      <c r="DE127" s="782"/>
      <c r="DF127" s="783"/>
      <c r="DG127" s="849" t="s">
        <v>461</v>
      </c>
      <c r="DH127" s="850"/>
      <c r="DI127" s="850"/>
      <c r="DJ127" s="850"/>
      <c r="DK127" s="850"/>
      <c r="DL127" s="850" t="s">
        <v>462</v>
      </c>
      <c r="DM127" s="850"/>
      <c r="DN127" s="850"/>
      <c r="DO127" s="850"/>
      <c r="DP127" s="850"/>
      <c r="DQ127" s="850">
        <v>30</v>
      </c>
      <c r="DR127" s="850"/>
      <c r="DS127" s="850"/>
      <c r="DT127" s="850"/>
      <c r="DU127" s="850"/>
      <c r="DV127" s="851">
        <v>0</v>
      </c>
      <c r="DW127" s="851"/>
      <c r="DX127" s="851"/>
      <c r="DY127" s="851"/>
      <c r="DZ127" s="852"/>
    </row>
    <row r="128" spans="1:130" s="197" customFormat="1" ht="26.25" customHeight="1" x14ac:dyDescent="0.15">
      <c r="A128" s="825" t="s">
        <v>463</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464</v>
      </c>
      <c r="X128" s="827"/>
      <c r="Y128" s="827"/>
      <c r="Z128" s="828"/>
      <c r="AA128" s="753">
        <v>5403</v>
      </c>
      <c r="AB128" s="754"/>
      <c r="AC128" s="754"/>
      <c r="AD128" s="754"/>
      <c r="AE128" s="755"/>
      <c r="AF128" s="756">
        <v>5490</v>
      </c>
      <c r="AG128" s="754"/>
      <c r="AH128" s="754"/>
      <c r="AI128" s="754"/>
      <c r="AJ128" s="755"/>
      <c r="AK128" s="756">
        <v>5578</v>
      </c>
      <c r="AL128" s="754"/>
      <c r="AM128" s="754"/>
      <c r="AN128" s="754"/>
      <c r="AO128" s="755"/>
      <c r="AP128" s="757"/>
      <c r="AQ128" s="758"/>
      <c r="AR128" s="758"/>
      <c r="AS128" s="758"/>
      <c r="AT128" s="759"/>
      <c r="AU128" s="235"/>
      <c r="AV128" s="235"/>
      <c r="AW128" s="235"/>
      <c r="AX128" s="802" t="s">
        <v>465</v>
      </c>
      <c r="AY128" s="798"/>
      <c r="AZ128" s="798"/>
      <c r="BA128" s="798"/>
      <c r="BB128" s="798"/>
      <c r="BC128" s="798"/>
      <c r="BD128" s="798"/>
      <c r="BE128" s="799"/>
      <c r="BF128" s="820" t="s">
        <v>449</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89</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466</v>
      </c>
      <c r="X129" s="811"/>
      <c r="Y129" s="811"/>
      <c r="Z129" s="812"/>
      <c r="AA129" s="813">
        <v>2959548</v>
      </c>
      <c r="AB129" s="814"/>
      <c r="AC129" s="814"/>
      <c r="AD129" s="814"/>
      <c r="AE129" s="815"/>
      <c r="AF129" s="816">
        <v>2919844</v>
      </c>
      <c r="AG129" s="814"/>
      <c r="AH129" s="814"/>
      <c r="AI129" s="814"/>
      <c r="AJ129" s="815"/>
      <c r="AK129" s="816">
        <v>3026164</v>
      </c>
      <c r="AL129" s="814"/>
      <c r="AM129" s="814"/>
      <c r="AN129" s="814"/>
      <c r="AO129" s="815"/>
      <c r="AP129" s="817"/>
      <c r="AQ129" s="818"/>
      <c r="AR129" s="818"/>
      <c r="AS129" s="818"/>
      <c r="AT129" s="819"/>
      <c r="AU129" s="235"/>
      <c r="AV129" s="235"/>
      <c r="AW129" s="235"/>
      <c r="AX129" s="802" t="s">
        <v>467</v>
      </c>
      <c r="AY129" s="798"/>
      <c r="AZ129" s="798"/>
      <c r="BA129" s="798"/>
      <c r="BB129" s="798"/>
      <c r="BC129" s="798"/>
      <c r="BD129" s="798"/>
      <c r="BE129" s="799"/>
      <c r="BF129" s="803">
        <v>6.3</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468</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469</v>
      </c>
      <c r="X130" s="811"/>
      <c r="Y130" s="811"/>
      <c r="Z130" s="812"/>
      <c r="AA130" s="813">
        <v>360531</v>
      </c>
      <c r="AB130" s="814"/>
      <c r="AC130" s="814"/>
      <c r="AD130" s="814"/>
      <c r="AE130" s="815"/>
      <c r="AF130" s="816">
        <v>355552</v>
      </c>
      <c r="AG130" s="814"/>
      <c r="AH130" s="814"/>
      <c r="AI130" s="814"/>
      <c r="AJ130" s="815"/>
      <c r="AK130" s="816">
        <v>340099</v>
      </c>
      <c r="AL130" s="814"/>
      <c r="AM130" s="814"/>
      <c r="AN130" s="814"/>
      <c r="AO130" s="815"/>
      <c r="AP130" s="817"/>
      <c r="AQ130" s="818"/>
      <c r="AR130" s="818"/>
      <c r="AS130" s="818"/>
      <c r="AT130" s="819"/>
      <c r="AU130" s="235"/>
      <c r="AV130" s="235"/>
      <c r="AW130" s="235"/>
      <c r="AX130" s="781" t="s">
        <v>470</v>
      </c>
      <c r="AY130" s="782"/>
      <c r="AZ130" s="782"/>
      <c r="BA130" s="782"/>
      <c r="BB130" s="782"/>
      <c r="BC130" s="782"/>
      <c r="BD130" s="782"/>
      <c r="BE130" s="783"/>
      <c r="BF130" s="735">
        <v>36</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471</v>
      </c>
      <c r="X131" s="744"/>
      <c r="Y131" s="744"/>
      <c r="Z131" s="745"/>
      <c r="AA131" s="746">
        <v>2599017</v>
      </c>
      <c r="AB131" s="747"/>
      <c r="AC131" s="747"/>
      <c r="AD131" s="747"/>
      <c r="AE131" s="748"/>
      <c r="AF131" s="749">
        <v>2564292</v>
      </c>
      <c r="AG131" s="747"/>
      <c r="AH131" s="747"/>
      <c r="AI131" s="747"/>
      <c r="AJ131" s="748"/>
      <c r="AK131" s="749">
        <v>2686065</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472</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473</v>
      </c>
      <c r="W132" s="767"/>
      <c r="X132" s="767"/>
      <c r="Y132" s="767"/>
      <c r="Z132" s="768"/>
      <c r="AA132" s="769">
        <v>8.6536563629999996</v>
      </c>
      <c r="AB132" s="770"/>
      <c r="AC132" s="770"/>
      <c r="AD132" s="770"/>
      <c r="AE132" s="771"/>
      <c r="AF132" s="772">
        <v>5.3005663939999996</v>
      </c>
      <c r="AG132" s="770"/>
      <c r="AH132" s="770"/>
      <c r="AI132" s="770"/>
      <c r="AJ132" s="771"/>
      <c r="AK132" s="772">
        <v>5.0861017879999997</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474</v>
      </c>
      <c r="W133" s="776"/>
      <c r="X133" s="776"/>
      <c r="Y133" s="776"/>
      <c r="Z133" s="777"/>
      <c r="AA133" s="778">
        <v>10.3</v>
      </c>
      <c r="AB133" s="779"/>
      <c r="AC133" s="779"/>
      <c r="AD133" s="779"/>
      <c r="AE133" s="780"/>
      <c r="AF133" s="778">
        <v>8.1</v>
      </c>
      <c r="AG133" s="779"/>
      <c r="AH133" s="779"/>
      <c r="AI133" s="779"/>
      <c r="AJ133" s="780"/>
      <c r="AK133" s="778">
        <v>6.3</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5" zoomScaleSheetLayoutView="75"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475</v>
      </c>
      <c r="B5" s="246"/>
      <c r="C5" s="246"/>
      <c r="D5" s="246"/>
      <c r="E5" s="246"/>
      <c r="F5" s="246"/>
      <c r="G5" s="246"/>
      <c r="H5" s="246"/>
      <c r="I5" s="246"/>
      <c r="J5" s="246"/>
      <c r="K5" s="246"/>
      <c r="L5" s="246"/>
      <c r="M5" s="246"/>
      <c r="N5" s="246"/>
      <c r="O5" s="247"/>
    </row>
    <row r="6" spans="1:16" x14ac:dyDescent="0.15">
      <c r="A6" s="248"/>
      <c r="B6" s="244"/>
      <c r="C6" s="244"/>
      <c r="D6" s="244"/>
      <c r="E6" s="244"/>
      <c r="F6" s="244"/>
      <c r="G6" s="249" t="s">
        <v>476</v>
      </c>
      <c r="H6" s="249"/>
      <c r="I6" s="249"/>
      <c r="J6" s="249"/>
      <c r="K6" s="244"/>
      <c r="L6" s="244"/>
      <c r="M6" s="244"/>
      <c r="N6" s="244"/>
    </row>
    <row r="7" spans="1:16" x14ac:dyDescent="0.15">
      <c r="A7" s="248"/>
      <c r="B7" s="244"/>
      <c r="C7" s="244"/>
      <c r="D7" s="244"/>
      <c r="E7" s="244"/>
      <c r="F7" s="244"/>
      <c r="G7" s="251"/>
      <c r="H7" s="252"/>
      <c r="I7" s="252"/>
      <c r="J7" s="253"/>
      <c r="K7" s="1149" t="s">
        <v>477</v>
      </c>
      <c r="L7" s="254"/>
      <c r="M7" s="255" t="s">
        <v>478</v>
      </c>
      <c r="N7" s="256"/>
    </row>
    <row r="8" spans="1:16" x14ac:dyDescent="0.15">
      <c r="A8" s="248"/>
      <c r="B8" s="244"/>
      <c r="C8" s="244"/>
      <c r="D8" s="244"/>
      <c r="E8" s="244"/>
      <c r="F8" s="244"/>
      <c r="G8" s="257"/>
      <c r="H8" s="258"/>
      <c r="I8" s="258"/>
      <c r="J8" s="259"/>
      <c r="K8" s="1150"/>
      <c r="L8" s="260" t="s">
        <v>479</v>
      </c>
      <c r="M8" s="261" t="s">
        <v>480</v>
      </c>
      <c r="N8" s="262" t="s">
        <v>481</v>
      </c>
    </row>
    <row r="9" spans="1:16" x14ac:dyDescent="0.15">
      <c r="A9" s="248"/>
      <c r="B9" s="244"/>
      <c r="C9" s="244"/>
      <c r="D9" s="244"/>
      <c r="E9" s="244"/>
      <c r="F9" s="244"/>
      <c r="G9" s="1163" t="s">
        <v>482</v>
      </c>
      <c r="H9" s="1164"/>
      <c r="I9" s="1164"/>
      <c r="J9" s="1165"/>
      <c r="K9" s="263">
        <v>936459</v>
      </c>
      <c r="L9" s="264">
        <v>98814</v>
      </c>
      <c r="M9" s="265">
        <v>105093</v>
      </c>
      <c r="N9" s="266">
        <v>-6</v>
      </c>
    </row>
    <row r="10" spans="1:16" x14ac:dyDescent="0.15">
      <c r="A10" s="248"/>
      <c r="B10" s="244"/>
      <c r="C10" s="244"/>
      <c r="D10" s="244"/>
      <c r="E10" s="244"/>
      <c r="F10" s="244"/>
      <c r="G10" s="1163" t="s">
        <v>483</v>
      </c>
      <c r="H10" s="1164"/>
      <c r="I10" s="1164"/>
      <c r="J10" s="1165"/>
      <c r="K10" s="267">
        <v>48776</v>
      </c>
      <c r="L10" s="268">
        <v>5147</v>
      </c>
      <c r="M10" s="269">
        <v>11546</v>
      </c>
      <c r="N10" s="270">
        <v>-55.4</v>
      </c>
    </row>
    <row r="11" spans="1:16" ht="13.5" customHeight="1" x14ac:dyDescent="0.15">
      <c r="A11" s="248"/>
      <c r="B11" s="244"/>
      <c r="C11" s="244"/>
      <c r="D11" s="244"/>
      <c r="E11" s="244"/>
      <c r="F11" s="244"/>
      <c r="G11" s="1163" t="s">
        <v>484</v>
      </c>
      <c r="H11" s="1164"/>
      <c r="I11" s="1164"/>
      <c r="J11" s="1165"/>
      <c r="K11" s="267">
        <v>158083</v>
      </c>
      <c r="L11" s="268">
        <v>16681</v>
      </c>
      <c r="M11" s="269">
        <v>13382</v>
      </c>
      <c r="N11" s="270">
        <v>24.7</v>
      </c>
    </row>
    <row r="12" spans="1:16" ht="13.5" customHeight="1" x14ac:dyDescent="0.15">
      <c r="A12" s="248"/>
      <c r="B12" s="244"/>
      <c r="C12" s="244"/>
      <c r="D12" s="244"/>
      <c r="E12" s="244"/>
      <c r="F12" s="244"/>
      <c r="G12" s="1163" t="s">
        <v>485</v>
      </c>
      <c r="H12" s="1164"/>
      <c r="I12" s="1164"/>
      <c r="J12" s="1165"/>
      <c r="K12" s="267">
        <v>3606</v>
      </c>
      <c r="L12" s="268">
        <v>381</v>
      </c>
      <c r="M12" s="269">
        <v>1458</v>
      </c>
      <c r="N12" s="270">
        <v>-73.900000000000006</v>
      </c>
    </row>
    <row r="13" spans="1:16" ht="13.5" customHeight="1" x14ac:dyDescent="0.15">
      <c r="A13" s="248"/>
      <c r="B13" s="244"/>
      <c r="C13" s="244"/>
      <c r="D13" s="244"/>
      <c r="E13" s="244"/>
      <c r="F13" s="244"/>
      <c r="G13" s="1163" t="s">
        <v>486</v>
      </c>
      <c r="H13" s="1164"/>
      <c r="I13" s="1164"/>
      <c r="J13" s="1165"/>
      <c r="K13" s="267" t="s">
        <v>487</v>
      </c>
      <c r="L13" s="268" t="s">
        <v>487</v>
      </c>
      <c r="M13" s="269" t="s">
        <v>487</v>
      </c>
      <c r="N13" s="270" t="s">
        <v>487</v>
      </c>
    </row>
    <row r="14" spans="1:16" ht="13.5" customHeight="1" x14ac:dyDescent="0.15">
      <c r="A14" s="248"/>
      <c r="B14" s="244"/>
      <c r="C14" s="244"/>
      <c r="D14" s="244"/>
      <c r="E14" s="244"/>
      <c r="F14" s="244"/>
      <c r="G14" s="1163" t="s">
        <v>488</v>
      </c>
      <c r="H14" s="1164"/>
      <c r="I14" s="1164"/>
      <c r="J14" s="1165"/>
      <c r="K14" s="267">
        <v>68895</v>
      </c>
      <c r="L14" s="268">
        <v>7270</v>
      </c>
      <c r="M14" s="269">
        <v>5712</v>
      </c>
      <c r="N14" s="270">
        <v>27.3</v>
      </c>
    </row>
    <row r="15" spans="1:16" ht="13.5" customHeight="1" x14ac:dyDescent="0.15">
      <c r="A15" s="248"/>
      <c r="B15" s="244"/>
      <c r="C15" s="244"/>
      <c r="D15" s="244"/>
      <c r="E15" s="244"/>
      <c r="F15" s="244"/>
      <c r="G15" s="1163" t="s">
        <v>489</v>
      </c>
      <c r="H15" s="1164"/>
      <c r="I15" s="1164"/>
      <c r="J15" s="1165"/>
      <c r="K15" s="267" t="s">
        <v>487</v>
      </c>
      <c r="L15" s="268" t="s">
        <v>487</v>
      </c>
      <c r="M15" s="269">
        <v>2855</v>
      </c>
      <c r="N15" s="270" t="s">
        <v>487</v>
      </c>
    </row>
    <row r="16" spans="1:16" x14ac:dyDescent="0.15">
      <c r="A16" s="248"/>
      <c r="B16" s="244"/>
      <c r="C16" s="244"/>
      <c r="D16" s="244"/>
      <c r="E16" s="244"/>
      <c r="F16" s="244"/>
      <c r="G16" s="1166" t="s">
        <v>490</v>
      </c>
      <c r="H16" s="1167"/>
      <c r="I16" s="1167"/>
      <c r="J16" s="1168"/>
      <c r="K16" s="268">
        <v>-91846</v>
      </c>
      <c r="L16" s="268">
        <v>-9691</v>
      </c>
      <c r="M16" s="269">
        <v>-10245</v>
      </c>
      <c r="N16" s="270">
        <v>-5.4</v>
      </c>
    </row>
    <row r="17" spans="1:16" x14ac:dyDescent="0.15">
      <c r="A17" s="248"/>
      <c r="B17" s="244"/>
      <c r="C17" s="244"/>
      <c r="D17" s="244"/>
      <c r="E17" s="244"/>
      <c r="F17" s="244"/>
      <c r="G17" s="1166" t="s">
        <v>166</v>
      </c>
      <c r="H17" s="1167"/>
      <c r="I17" s="1167"/>
      <c r="J17" s="1168"/>
      <c r="K17" s="268">
        <v>1123973</v>
      </c>
      <c r="L17" s="268">
        <v>118600</v>
      </c>
      <c r="M17" s="269">
        <v>129801</v>
      </c>
      <c r="N17" s="270">
        <v>-8.6</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491</v>
      </c>
      <c r="H19" s="244"/>
      <c r="I19" s="244"/>
      <c r="J19" s="244"/>
      <c r="K19" s="244"/>
      <c r="L19" s="244"/>
      <c r="M19" s="244"/>
      <c r="N19" s="244"/>
    </row>
    <row r="20" spans="1:16" x14ac:dyDescent="0.15">
      <c r="A20" s="248"/>
      <c r="B20" s="244"/>
      <c r="C20" s="244"/>
      <c r="D20" s="244"/>
      <c r="E20" s="244"/>
      <c r="F20" s="244"/>
      <c r="G20" s="272"/>
      <c r="H20" s="273"/>
      <c r="I20" s="273"/>
      <c r="J20" s="274"/>
      <c r="K20" s="275" t="s">
        <v>492</v>
      </c>
      <c r="L20" s="276" t="s">
        <v>493</v>
      </c>
      <c r="M20" s="277" t="s">
        <v>494</v>
      </c>
      <c r="N20" s="278"/>
    </row>
    <row r="21" spans="1:16" s="284" customFormat="1" x14ac:dyDescent="0.15">
      <c r="A21" s="279"/>
      <c r="B21" s="249"/>
      <c r="C21" s="249"/>
      <c r="D21" s="249"/>
      <c r="E21" s="249"/>
      <c r="F21" s="249"/>
      <c r="G21" s="1160" t="s">
        <v>495</v>
      </c>
      <c r="H21" s="1161"/>
      <c r="I21" s="1161"/>
      <c r="J21" s="1162"/>
      <c r="K21" s="280">
        <v>11.29</v>
      </c>
      <c r="L21" s="281">
        <v>12.01</v>
      </c>
      <c r="M21" s="282">
        <v>-0.72</v>
      </c>
      <c r="N21" s="249"/>
      <c r="O21" s="283"/>
      <c r="P21" s="279"/>
    </row>
    <row r="22" spans="1:16" s="284" customFormat="1" x14ac:dyDescent="0.15">
      <c r="A22" s="279"/>
      <c r="B22" s="249"/>
      <c r="C22" s="249"/>
      <c r="D22" s="249"/>
      <c r="E22" s="249"/>
      <c r="F22" s="249"/>
      <c r="G22" s="1160" t="s">
        <v>496</v>
      </c>
      <c r="H22" s="1161"/>
      <c r="I22" s="1161"/>
      <c r="J22" s="1162"/>
      <c r="K22" s="285">
        <v>94.4</v>
      </c>
      <c r="L22" s="286">
        <v>95.9</v>
      </c>
      <c r="M22" s="287">
        <v>-1.5</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497</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498</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499</v>
      </c>
      <c r="H29" s="249"/>
      <c r="I29" s="249"/>
      <c r="J29" s="249"/>
      <c r="K29" s="244"/>
      <c r="L29" s="244"/>
      <c r="M29" s="244"/>
      <c r="N29" s="244"/>
      <c r="O29" s="293"/>
    </row>
    <row r="30" spans="1:16" x14ac:dyDescent="0.15">
      <c r="A30" s="248"/>
      <c r="B30" s="244"/>
      <c r="C30" s="244"/>
      <c r="D30" s="244"/>
      <c r="E30" s="244"/>
      <c r="F30" s="244"/>
      <c r="G30" s="251"/>
      <c r="H30" s="252"/>
      <c r="I30" s="252"/>
      <c r="J30" s="253"/>
      <c r="K30" s="1149" t="s">
        <v>477</v>
      </c>
      <c r="L30" s="254"/>
      <c r="M30" s="255" t="s">
        <v>478</v>
      </c>
      <c r="N30" s="256"/>
    </row>
    <row r="31" spans="1:16" x14ac:dyDescent="0.15">
      <c r="A31" s="248"/>
      <c r="B31" s="244"/>
      <c r="C31" s="244"/>
      <c r="D31" s="244"/>
      <c r="E31" s="244"/>
      <c r="F31" s="244"/>
      <c r="G31" s="257"/>
      <c r="H31" s="258"/>
      <c r="I31" s="258"/>
      <c r="J31" s="259"/>
      <c r="K31" s="1150"/>
      <c r="L31" s="260" t="s">
        <v>479</v>
      </c>
      <c r="M31" s="261" t="s">
        <v>480</v>
      </c>
      <c r="N31" s="262" t="s">
        <v>481</v>
      </c>
    </row>
    <row r="32" spans="1:16" ht="27" customHeight="1" x14ac:dyDescent="0.15">
      <c r="A32" s="248"/>
      <c r="B32" s="244"/>
      <c r="C32" s="244"/>
      <c r="D32" s="244"/>
      <c r="E32" s="244"/>
      <c r="F32" s="244"/>
      <c r="G32" s="1151" t="s">
        <v>500</v>
      </c>
      <c r="H32" s="1152"/>
      <c r="I32" s="1152"/>
      <c r="J32" s="1153"/>
      <c r="K32" s="294">
        <v>233839</v>
      </c>
      <c r="L32" s="294">
        <v>24674</v>
      </c>
      <c r="M32" s="295">
        <v>66201</v>
      </c>
      <c r="N32" s="296">
        <v>-62.7</v>
      </c>
    </row>
    <row r="33" spans="1:16" ht="13.5" customHeight="1" x14ac:dyDescent="0.15">
      <c r="A33" s="248"/>
      <c r="B33" s="244"/>
      <c r="C33" s="244"/>
      <c r="D33" s="244"/>
      <c r="E33" s="244"/>
      <c r="F33" s="244"/>
      <c r="G33" s="1151" t="s">
        <v>501</v>
      </c>
      <c r="H33" s="1152"/>
      <c r="I33" s="1152"/>
      <c r="J33" s="1153"/>
      <c r="K33" s="294" t="s">
        <v>487</v>
      </c>
      <c r="L33" s="294" t="s">
        <v>487</v>
      </c>
      <c r="M33" s="295" t="s">
        <v>487</v>
      </c>
      <c r="N33" s="296" t="s">
        <v>487</v>
      </c>
    </row>
    <row r="34" spans="1:16" ht="27" customHeight="1" x14ac:dyDescent="0.15">
      <c r="A34" s="248"/>
      <c r="B34" s="244"/>
      <c r="C34" s="244"/>
      <c r="D34" s="244"/>
      <c r="E34" s="244"/>
      <c r="F34" s="244"/>
      <c r="G34" s="1151" t="s">
        <v>502</v>
      </c>
      <c r="H34" s="1152"/>
      <c r="I34" s="1152"/>
      <c r="J34" s="1153"/>
      <c r="K34" s="294" t="s">
        <v>487</v>
      </c>
      <c r="L34" s="294" t="s">
        <v>487</v>
      </c>
      <c r="M34" s="295" t="s">
        <v>487</v>
      </c>
      <c r="N34" s="296" t="s">
        <v>487</v>
      </c>
    </row>
    <row r="35" spans="1:16" ht="27" customHeight="1" x14ac:dyDescent="0.15">
      <c r="A35" s="248"/>
      <c r="B35" s="244"/>
      <c r="C35" s="244"/>
      <c r="D35" s="244"/>
      <c r="E35" s="244"/>
      <c r="F35" s="244"/>
      <c r="G35" s="1151" t="s">
        <v>503</v>
      </c>
      <c r="H35" s="1152"/>
      <c r="I35" s="1152"/>
      <c r="J35" s="1153"/>
      <c r="K35" s="294">
        <v>205341</v>
      </c>
      <c r="L35" s="294">
        <v>21667</v>
      </c>
      <c r="M35" s="295">
        <v>21827</v>
      </c>
      <c r="N35" s="296">
        <v>-0.7</v>
      </c>
    </row>
    <row r="36" spans="1:16" ht="27" customHeight="1" x14ac:dyDescent="0.15">
      <c r="A36" s="248"/>
      <c r="B36" s="244"/>
      <c r="C36" s="244"/>
      <c r="D36" s="244"/>
      <c r="E36" s="244"/>
      <c r="F36" s="244"/>
      <c r="G36" s="1151" t="s">
        <v>504</v>
      </c>
      <c r="H36" s="1152"/>
      <c r="I36" s="1152"/>
      <c r="J36" s="1153"/>
      <c r="K36" s="294">
        <v>16751</v>
      </c>
      <c r="L36" s="294">
        <v>1768</v>
      </c>
      <c r="M36" s="295">
        <v>5334</v>
      </c>
      <c r="N36" s="296">
        <v>-66.900000000000006</v>
      </c>
    </row>
    <row r="37" spans="1:16" ht="13.5" customHeight="1" x14ac:dyDescent="0.15">
      <c r="A37" s="248"/>
      <c r="B37" s="244"/>
      <c r="C37" s="244"/>
      <c r="D37" s="244"/>
      <c r="E37" s="244"/>
      <c r="F37" s="244"/>
      <c r="G37" s="1151" t="s">
        <v>505</v>
      </c>
      <c r="H37" s="1152"/>
      <c r="I37" s="1152"/>
      <c r="J37" s="1153"/>
      <c r="K37" s="294">
        <v>26362</v>
      </c>
      <c r="L37" s="294">
        <v>2782</v>
      </c>
      <c r="M37" s="295">
        <v>1051</v>
      </c>
      <c r="N37" s="296">
        <v>164.7</v>
      </c>
    </row>
    <row r="38" spans="1:16" ht="27" customHeight="1" x14ac:dyDescent="0.15">
      <c r="A38" s="248"/>
      <c r="B38" s="244"/>
      <c r="C38" s="244"/>
      <c r="D38" s="244"/>
      <c r="E38" s="244"/>
      <c r="F38" s="244"/>
      <c r="G38" s="1154" t="s">
        <v>506</v>
      </c>
      <c r="H38" s="1155"/>
      <c r="I38" s="1155"/>
      <c r="J38" s="1156"/>
      <c r="K38" s="297" t="s">
        <v>487</v>
      </c>
      <c r="L38" s="297" t="s">
        <v>487</v>
      </c>
      <c r="M38" s="298">
        <v>4</v>
      </c>
      <c r="N38" s="299" t="s">
        <v>487</v>
      </c>
      <c r="O38" s="293"/>
    </row>
    <row r="39" spans="1:16" x14ac:dyDescent="0.15">
      <c r="A39" s="248"/>
      <c r="B39" s="244"/>
      <c r="C39" s="244"/>
      <c r="D39" s="244"/>
      <c r="E39" s="244"/>
      <c r="F39" s="244"/>
      <c r="G39" s="1154" t="s">
        <v>507</v>
      </c>
      <c r="H39" s="1155"/>
      <c r="I39" s="1155"/>
      <c r="J39" s="1156"/>
      <c r="K39" s="300">
        <v>-5578</v>
      </c>
      <c r="L39" s="300">
        <v>-589</v>
      </c>
      <c r="M39" s="301">
        <v>-2306</v>
      </c>
      <c r="N39" s="302">
        <v>-74.5</v>
      </c>
      <c r="O39" s="293"/>
    </row>
    <row r="40" spans="1:16" ht="27" customHeight="1" x14ac:dyDescent="0.15">
      <c r="A40" s="248"/>
      <c r="B40" s="244"/>
      <c r="C40" s="244"/>
      <c r="D40" s="244"/>
      <c r="E40" s="244"/>
      <c r="F40" s="244"/>
      <c r="G40" s="1151" t="s">
        <v>508</v>
      </c>
      <c r="H40" s="1152"/>
      <c r="I40" s="1152"/>
      <c r="J40" s="1153"/>
      <c r="K40" s="300">
        <v>-340099</v>
      </c>
      <c r="L40" s="300">
        <v>-35887</v>
      </c>
      <c r="M40" s="301">
        <v>-67056</v>
      </c>
      <c r="N40" s="302">
        <v>-46.5</v>
      </c>
      <c r="O40" s="293"/>
    </row>
    <row r="41" spans="1:16" x14ac:dyDescent="0.15">
      <c r="A41" s="248"/>
      <c r="B41" s="244"/>
      <c r="C41" s="244"/>
      <c r="D41" s="244"/>
      <c r="E41" s="244"/>
      <c r="F41" s="244"/>
      <c r="G41" s="1157" t="s">
        <v>277</v>
      </c>
      <c r="H41" s="1158"/>
      <c r="I41" s="1158"/>
      <c r="J41" s="1159"/>
      <c r="K41" s="294">
        <v>136616</v>
      </c>
      <c r="L41" s="300">
        <v>14416</v>
      </c>
      <c r="M41" s="301">
        <v>25054</v>
      </c>
      <c r="N41" s="302">
        <v>-42.5</v>
      </c>
      <c r="O41" s="293"/>
    </row>
    <row r="42" spans="1:16" x14ac:dyDescent="0.15">
      <c r="A42" s="248"/>
      <c r="B42" s="244"/>
      <c r="C42" s="244"/>
      <c r="D42" s="244"/>
      <c r="E42" s="244"/>
      <c r="F42" s="244"/>
      <c r="G42" s="303" t="s">
        <v>509</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510</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511</v>
      </c>
      <c r="H48" s="308"/>
      <c r="I48" s="308"/>
      <c r="J48" s="308"/>
      <c r="K48" s="308"/>
      <c r="L48" s="308"/>
      <c r="M48" s="309"/>
      <c r="N48" s="308"/>
    </row>
    <row r="49" spans="1:14" ht="13.5" customHeight="1" x14ac:dyDescent="0.15">
      <c r="A49" s="248"/>
      <c r="B49" s="244"/>
      <c r="C49" s="244"/>
      <c r="D49" s="244"/>
      <c r="E49" s="244"/>
      <c r="F49" s="244"/>
      <c r="G49" s="310"/>
      <c r="H49" s="311"/>
      <c r="I49" s="1144" t="s">
        <v>477</v>
      </c>
      <c r="J49" s="1146" t="s">
        <v>512</v>
      </c>
      <c r="K49" s="1147"/>
      <c r="L49" s="1147"/>
      <c r="M49" s="1147"/>
      <c r="N49" s="1148"/>
    </row>
    <row r="50" spans="1:14" x14ac:dyDescent="0.15">
      <c r="A50" s="248"/>
      <c r="B50" s="244"/>
      <c r="C50" s="244"/>
      <c r="D50" s="244"/>
      <c r="E50" s="244"/>
      <c r="F50" s="244"/>
      <c r="G50" s="312"/>
      <c r="H50" s="313"/>
      <c r="I50" s="1145"/>
      <c r="J50" s="314" t="s">
        <v>513</v>
      </c>
      <c r="K50" s="315" t="s">
        <v>514</v>
      </c>
      <c r="L50" s="316" t="s">
        <v>515</v>
      </c>
      <c r="M50" s="317" t="s">
        <v>516</v>
      </c>
      <c r="N50" s="318" t="s">
        <v>517</v>
      </c>
    </row>
    <row r="51" spans="1:14" x14ac:dyDescent="0.15">
      <c r="A51" s="248"/>
      <c r="B51" s="244"/>
      <c r="C51" s="244"/>
      <c r="D51" s="244"/>
      <c r="E51" s="244"/>
      <c r="F51" s="244"/>
      <c r="G51" s="310" t="s">
        <v>518</v>
      </c>
      <c r="H51" s="311"/>
      <c r="I51" s="319">
        <v>428101</v>
      </c>
      <c r="J51" s="320">
        <v>41946</v>
      </c>
      <c r="K51" s="321">
        <v>58.7</v>
      </c>
      <c r="L51" s="322">
        <v>72729</v>
      </c>
      <c r="M51" s="323">
        <v>-23.8</v>
      </c>
      <c r="N51" s="324">
        <v>82.5</v>
      </c>
    </row>
    <row r="52" spans="1:14" x14ac:dyDescent="0.15">
      <c r="A52" s="248"/>
      <c r="B52" s="244"/>
      <c r="C52" s="244"/>
      <c r="D52" s="244"/>
      <c r="E52" s="244"/>
      <c r="F52" s="244"/>
      <c r="G52" s="325"/>
      <c r="H52" s="326" t="s">
        <v>519</v>
      </c>
      <c r="I52" s="327">
        <v>245014</v>
      </c>
      <c r="J52" s="328">
        <v>24007</v>
      </c>
      <c r="K52" s="329">
        <v>32.9</v>
      </c>
      <c r="L52" s="330">
        <v>36291</v>
      </c>
      <c r="M52" s="331">
        <v>-25.2</v>
      </c>
      <c r="N52" s="332">
        <v>58.1</v>
      </c>
    </row>
    <row r="53" spans="1:14" x14ac:dyDescent="0.15">
      <c r="A53" s="248"/>
      <c r="B53" s="244"/>
      <c r="C53" s="244"/>
      <c r="D53" s="244"/>
      <c r="E53" s="244"/>
      <c r="F53" s="244"/>
      <c r="G53" s="310" t="s">
        <v>520</v>
      </c>
      <c r="H53" s="311"/>
      <c r="I53" s="319">
        <v>593106</v>
      </c>
      <c r="J53" s="320">
        <v>58939</v>
      </c>
      <c r="K53" s="321">
        <v>40.5</v>
      </c>
      <c r="L53" s="322">
        <v>70317</v>
      </c>
      <c r="M53" s="323">
        <v>-3.3</v>
      </c>
      <c r="N53" s="324">
        <v>43.8</v>
      </c>
    </row>
    <row r="54" spans="1:14" x14ac:dyDescent="0.15">
      <c r="A54" s="248"/>
      <c r="B54" s="244"/>
      <c r="C54" s="244"/>
      <c r="D54" s="244"/>
      <c r="E54" s="244"/>
      <c r="F54" s="244"/>
      <c r="G54" s="325"/>
      <c r="H54" s="326" t="s">
        <v>519</v>
      </c>
      <c r="I54" s="327">
        <v>327113</v>
      </c>
      <c r="J54" s="328">
        <v>32507</v>
      </c>
      <c r="K54" s="329">
        <v>35.4</v>
      </c>
      <c r="L54" s="330">
        <v>35725</v>
      </c>
      <c r="M54" s="331">
        <v>-1.6</v>
      </c>
      <c r="N54" s="332">
        <v>37</v>
      </c>
    </row>
    <row r="55" spans="1:14" x14ac:dyDescent="0.15">
      <c r="A55" s="248"/>
      <c r="B55" s="244"/>
      <c r="C55" s="244"/>
      <c r="D55" s="244"/>
      <c r="E55" s="244"/>
      <c r="F55" s="244"/>
      <c r="G55" s="310" t="s">
        <v>521</v>
      </c>
      <c r="H55" s="311"/>
      <c r="I55" s="319">
        <v>177873</v>
      </c>
      <c r="J55" s="320">
        <v>17956</v>
      </c>
      <c r="K55" s="321">
        <v>-69.5</v>
      </c>
      <c r="L55" s="322">
        <v>105751</v>
      </c>
      <c r="M55" s="323">
        <v>50.4</v>
      </c>
      <c r="N55" s="324">
        <v>-119.9</v>
      </c>
    </row>
    <row r="56" spans="1:14" x14ac:dyDescent="0.15">
      <c r="A56" s="248"/>
      <c r="B56" s="244"/>
      <c r="C56" s="244"/>
      <c r="D56" s="244"/>
      <c r="E56" s="244"/>
      <c r="F56" s="244"/>
      <c r="G56" s="325"/>
      <c r="H56" s="326" t="s">
        <v>519</v>
      </c>
      <c r="I56" s="327">
        <v>149862</v>
      </c>
      <c r="J56" s="328">
        <v>15128</v>
      </c>
      <c r="K56" s="329">
        <v>-53.5</v>
      </c>
      <c r="L56" s="330">
        <v>49969</v>
      </c>
      <c r="M56" s="331">
        <v>39.9</v>
      </c>
      <c r="N56" s="332">
        <v>-93.4</v>
      </c>
    </row>
    <row r="57" spans="1:14" x14ac:dyDescent="0.15">
      <c r="A57" s="248"/>
      <c r="B57" s="244"/>
      <c r="C57" s="244"/>
      <c r="D57" s="244"/>
      <c r="E57" s="244"/>
      <c r="F57" s="244"/>
      <c r="G57" s="310" t="s">
        <v>522</v>
      </c>
      <c r="H57" s="311"/>
      <c r="I57" s="319">
        <v>174399</v>
      </c>
      <c r="J57" s="320">
        <v>17959</v>
      </c>
      <c r="K57" s="321">
        <v>0</v>
      </c>
      <c r="L57" s="322">
        <v>158564</v>
      </c>
      <c r="M57" s="323">
        <v>49.9</v>
      </c>
      <c r="N57" s="324">
        <v>-49.9</v>
      </c>
    </row>
    <row r="58" spans="1:14" x14ac:dyDescent="0.15">
      <c r="A58" s="248"/>
      <c r="B58" s="244"/>
      <c r="C58" s="244"/>
      <c r="D58" s="244"/>
      <c r="E58" s="244"/>
      <c r="F58" s="244"/>
      <c r="G58" s="325"/>
      <c r="H58" s="326" t="s">
        <v>519</v>
      </c>
      <c r="I58" s="327">
        <v>126203</v>
      </c>
      <c r="J58" s="328">
        <v>12996</v>
      </c>
      <c r="K58" s="329">
        <v>-14.1</v>
      </c>
      <c r="L58" s="330">
        <v>48412</v>
      </c>
      <c r="M58" s="331">
        <v>-3.1</v>
      </c>
      <c r="N58" s="332">
        <v>-11</v>
      </c>
    </row>
    <row r="59" spans="1:14" x14ac:dyDescent="0.15">
      <c r="A59" s="248"/>
      <c r="B59" s="244"/>
      <c r="C59" s="244"/>
      <c r="D59" s="244"/>
      <c r="E59" s="244"/>
      <c r="F59" s="244"/>
      <c r="G59" s="310" t="s">
        <v>523</v>
      </c>
      <c r="H59" s="311"/>
      <c r="I59" s="319">
        <v>1102058</v>
      </c>
      <c r="J59" s="320">
        <v>116288</v>
      </c>
      <c r="K59" s="321">
        <v>547.5</v>
      </c>
      <c r="L59" s="322">
        <v>128611</v>
      </c>
      <c r="M59" s="323">
        <v>-18.899999999999999</v>
      </c>
      <c r="N59" s="324">
        <v>566.4</v>
      </c>
    </row>
    <row r="60" spans="1:14" x14ac:dyDescent="0.15">
      <c r="A60" s="248"/>
      <c r="B60" s="244"/>
      <c r="C60" s="244"/>
      <c r="D60" s="244"/>
      <c r="E60" s="244"/>
      <c r="F60" s="244"/>
      <c r="G60" s="325"/>
      <c r="H60" s="326" t="s">
        <v>519</v>
      </c>
      <c r="I60" s="333">
        <v>551172</v>
      </c>
      <c r="J60" s="328">
        <v>58159</v>
      </c>
      <c r="K60" s="329">
        <v>347.5</v>
      </c>
      <c r="L60" s="330">
        <v>61552</v>
      </c>
      <c r="M60" s="331">
        <v>27.1</v>
      </c>
      <c r="N60" s="332">
        <v>320.39999999999998</v>
      </c>
    </row>
    <row r="61" spans="1:14" x14ac:dyDescent="0.15">
      <c r="A61" s="248"/>
      <c r="B61" s="244"/>
      <c r="C61" s="244"/>
      <c r="D61" s="244"/>
      <c r="E61" s="244"/>
      <c r="F61" s="244"/>
      <c r="G61" s="310" t="s">
        <v>524</v>
      </c>
      <c r="H61" s="334"/>
      <c r="I61" s="335">
        <v>495107</v>
      </c>
      <c r="J61" s="336">
        <v>50618</v>
      </c>
      <c r="K61" s="337">
        <v>115.4</v>
      </c>
      <c r="L61" s="338">
        <v>107194</v>
      </c>
      <c r="M61" s="339">
        <v>10.9</v>
      </c>
      <c r="N61" s="324">
        <v>104.5</v>
      </c>
    </row>
    <row r="62" spans="1:14" x14ac:dyDescent="0.15">
      <c r="A62" s="248"/>
      <c r="B62" s="244"/>
      <c r="C62" s="244"/>
      <c r="D62" s="244"/>
      <c r="E62" s="244"/>
      <c r="F62" s="244"/>
      <c r="G62" s="325"/>
      <c r="H62" s="326" t="s">
        <v>519</v>
      </c>
      <c r="I62" s="327">
        <v>279873</v>
      </c>
      <c r="J62" s="328">
        <v>28559</v>
      </c>
      <c r="K62" s="329">
        <v>69.599999999999994</v>
      </c>
      <c r="L62" s="330">
        <v>46390</v>
      </c>
      <c r="M62" s="331">
        <v>7.4</v>
      </c>
      <c r="N62" s="332">
        <v>62.2</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M83"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526</v>
      </c>
      <c r="G46" s="8" t="s">
        <v>527</v>
      </c>
      <c r="H46" s="8" t="s">
        <v>528</v>
      </c>
      <c r="I46" s="8" t="s">
        <v>529</v>
      </c>
      <c r="J46" s="9" t="s">
        <v>530</v>
      </c>
    </row>
    <row r="47" spans="2:10" ht="57.75" customHeight="1" x14ac:dyDescent="0.15">
      <c r="B47" s="10"/>
      <c r="C47" s="1169" t="s">
        <v>3</v>
      </c>
      <c r="D47" s="1169"/>
      <c r="E47" s="1170"/>
      <c r="F47" s="11">
        <v>8.66</v>
      </c>
      <c r="G47" s="12">
        <v>8.14</v>
      </c>
      <c r="H47" s="12">
        <v>8.8800000000000008</v>
      </c>
      <c r="I47" s="12">
        <v>9</v>
      </c>
      <c r="J47" s="13">
        <v>8.69</v>
      </c>
    </row>
    <row r="48" spans="2:10" ht="57.75" customHeight="1" x14ac:dyDescent="0.15">
      <c r="B48" s="14"/>
      <c r="C48" s="1171" t="s">
        <v>4</v>
      </c>
      <c r="D48" s="1171"/>
      <c r="E48" s="1172"/>
      <c r="F48" s="15">
        <v>7.3</v>
      </c>
      <c r="G48" s="16">
        <v>10.050000000000001</v>
      </c>
      <c r="H48" s="16">
        <v>11.02</v>
      </c>
      <c r="I48" s="16">
        <v>10.84</v>
      </c>
      <c r="J48" s="17">
        <v>11.82</v>
      </c>
    </row>
    <row r="49" spans="2:10" ht="57.75" customHeight="1" thickBot="1" x14ac:dyDescent="0.2">
      <c r="B49" s="18"/>
      <c r="C49" s="1173" t="s">
        <v>5</v>
      </c>
      <c r="D49" s="1173"/>
      <c r="E49" s="1174"/>
      <c r="F49" s="19">
        <v>0.12</v>
      </c>
      <c r="G49" s="20">
        <v>1.96</v>
      </c>
      <c r="H49" s="20">
        <v>1.58</v>
      </c>
      <c r="I49" s="20" t="s">
        <v>531</v>
      </c>
      <c r="J49" s="21">
        <v>1.37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企財課員３</cp:lastModifiedBy>
  <cp:lastPrinted>2017-05-26T07:49:30Z</cp:lastPrinted>
  <dcterms:created xsi:type="dcterms:W3CDTF">2017-02-15T16:36:42Z</dcterms:created>
  <dcterms:modified xsi:type="dcterms:W3CDTF">2020-03-08T23:58:17Z</dcterms:modified>
</cp:coreProperties>
</file>