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zai-03\Desktop\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W34" i="9"/>
  <c r="BW35" i="9" s="1"/>
  <c r="BW36" i="9" s="1"/>
  <c r="BW37" i="9" s="1"/>
  <c r="BW38" i="9" s="1"/>
  <c r="BW39" i="9" s="1"/>
  <c r="BW40" i="9" s="1"/>
  <c r="BW41" i="9" s="1"/>
  <c r="BW42" i="9" s="1"/>
  <c r="BW43" i="9" s="1"/>
  <c r="AM34" i="9"/>
  <c r="BE34" i="9" s="1"/>
</calcChain>
</file>

<file path=xl/sharedStrings.xml><?xml version="1.0" encoding="utf-8"?>
<sst xmlns="http://schemas.openxmlformats.org/spreadsheetml/2006/main" count="998" uniqueCount="544">
  <si>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</si>
  <si>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</si>
  <si>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</si>
  <si>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</si>
  <si>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</si>
  <si>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</si>
  <si>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</si>
  <si>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</si>
  <si>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</si>
  <si>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</si>
  <si>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</si>
  <si>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</si>
  <si>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</si>
  <si>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</si>
  <si>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</si>
  <si>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</si>
  <si>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</si>
  <si>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</si>
  <si>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</si>
  <si>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</si>
  <si>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</si>
  <si>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</si>
  <si>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</si>
  <si>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</si>
  <si>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</si>
  <si>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</si>
  <si>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</si>
  <si>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</si>
  <si>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</si>
  <si>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</si>
  <si>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</si>
  <si>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</si>
  <si>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</si>
  <si>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</si>
  <si>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</si>
  <si>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</si>
  <si>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</si>
  <si>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</si>
  <si>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</si>
  <si>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</si>
  <si>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</si>
  <si>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</si>
  <si>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</si>
  <si>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</si>
  <si>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</si>
  <si>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</si>
  <si>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</si>
  <si>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</si>
  <si>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</si>
  <si>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</si>
  <si>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</si>
  <si>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</si>
  <si>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</si>
  <si>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</si>
  <si>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</si>
  <si>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</si>
  <si>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</si>
  <si>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</si>
  <si>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</si>
  <si>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</si>
  <si>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</si>
  <si>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</si>
  <si>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</si>
  <si>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</si>
  <si>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</si>
  <si>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</si>
  <si>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</si>
  <si>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</si>
  <si>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</si>
  <si>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</si>
  <si>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</si>
  <si>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</si>
  <si>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</si>
  <si>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</si>
  <si>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</si>
  <si>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</si>
  <si>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</si>
  <si>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</si>
  <si>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</si>
  <si>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</si>
  <si>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</si>
  <si>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</si>
  <si>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</si>
  <si>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</si>
  <si>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</si>
  <si>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</si>
  <si>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</si>
  <si>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</si>
  <si>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</si>
  <si>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</si>
  <si>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</si>
  <si>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</si>
  <si>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</si>
  <si>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</si>
  <si>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</si>
  <si>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</si>
  <si>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</si>
  <si>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</si>
  <si>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</si>
  <si>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</si>
  <si>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</si>
  <si>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</si>
  <si>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</si>
  <si>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</si>
  <si>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</si>
  <si>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</si>
  <si>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</si>
  <si>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</si>
  <si>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</si>
  <si>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</si>
  <si>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</si>
  <si>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</si>
  <si>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</si>
  <si>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</si>
  <si>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</si>
  <si>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</si>
  <si>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</si>
  <si>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</si>
  <si>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</si>
  <si>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</si>
  <si>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</si>
  <si>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</si>
  <si>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</si>
  <si>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</si>
  <si>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</si>
  <si>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</si>
  <si>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</si>
  <si>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</si>
  <si>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</si>
  <si>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</si>
  <si>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</si>
  <si>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</si>
  <si>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</si>
  <si>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</si>
  <si>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</si>
  <si>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</si>
  <si>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</si>
  <si>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</si>
  <si>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</si>
  <si>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</si>
  <si>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</si>
  <si>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</si>
  <si>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</si>
  <si>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</si>
  <si>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</si>
  <si>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</si>
  <si>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</si>
  <si>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</si>
  <si>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</si>
  <si>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</si>
  <si>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</si>
  <si>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</si>
  <si>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</si>
  <si>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</si>
  <si>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</si>
  <si>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</si>
  <si>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</si>
  <si>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</si>
  <si>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</si>
  <si>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</si>
  <si>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</si>
  <si>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</si>
  <si>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</si>
  <si>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</si>
  <si>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</si>
  <si>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</si>
  <si>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</si>
  <si>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</si>
  <si>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</si>
  <si>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</si>
  <si>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</si>
  <si>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</si>
  <si>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</si>
  <si>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</si>
  <si>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</si>
  <si>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</si>
  <si>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</si>
  <si>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</si>
  <si>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</si>
  <si>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</si>
  <si>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</si>
  <si>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</si>
  <si>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</si>
  <si>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</si>
  <si>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</si>
  <si>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</si>
  <si>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</si>
  <si>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</si>
  <si>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</si>
  <si>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</si>
  <si>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</si>
  <si>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</si>
  <si>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</si>
  <si>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</si>
  <si>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</si>
  <si>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</si>
  <si>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</si>
  <si>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</si>
  <si>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</si>
  <si>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</si>
  <si>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</si>
  <si>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</si>
  <si>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</si>
  <si>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</si>
  <si>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</si>
  <si>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</si>
  <si>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</si>
  <si>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</si>
  <si>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</si>
  <si>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</si>
  <si>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</si>
  <si>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</si>
  <si>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</si>
  <si>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</si>
  <si>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</si>
  <si>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</si>
  <si>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</si>
  <si>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</si>
  <si>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</si>
  <si>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</si>
  <si>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</si>
  <si>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</si>
  <si>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</si>
  <si>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</si>
  <si>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</si>
  <si>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</si>
  <si>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</si>
  <si>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</si>
  <si>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</si>
  <si>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</si>
  <si>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</si>
  <si>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</si>
  <si>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</si>
  <si>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</si>
  <si>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</si>
  <si>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</si>
  <si>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</si>
  <si>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</si>
  <si>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</si>
  <si>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</si>
  <si>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</si>
  <si>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</si>
  <si>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</si>
  <si>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</si>
  <si>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</si>
  <si>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</si>
  <si>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</si>
  <si>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</si>
  <si>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</si>
  <si>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</si>
  <si>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</si>
  <si>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</si>
  <si>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</si>
  <si>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</si>
  <si>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</si>
  <si>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</si>
  <si>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</si>
  <si>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</si>
  <si>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</si>
  <si>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</si>
  <si>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</si>
  <si>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</si>
  <si>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</si>
  <si>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</si>
  <si>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</si>
  <si>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</si>
  <si>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</si>
  <si>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</si>
  <si>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</si>
  <si>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</si>
  <si>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</si>
  <si>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</si>
  <si>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</si>
  <si>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</si>
  <si>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</si>
  <si>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</si>
  <si>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</si>
  <si>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</si>
  <si>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</si>
  <si>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</si>
  <si>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</si>
  <si>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</si>
  <si>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</si>
  <si>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</si>
  <si>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</si>
  <si>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</si>
  <si>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</si>
  <si>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</si>
  <si>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</si>
  <si>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</si>
  <si>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</si>
  <si>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</si>
  <si>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</si>
  <si>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</si>
  <si>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</si>
  <si>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</si>
  <si>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</si>
  <si>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</si>
  <si>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</si>
  <si>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</si>
  <si>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</si>
  <si>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</si>
  <si>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</si>
  <si>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</si>
  <si>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</si>
  <si>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</si>
  <si>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</si>
  <si>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</si>
  <si>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</si>
  <si>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</si>
  <si>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</si>
  <si>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</si>
  <si>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</si>
  <si>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</si>
  <si>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</si>
  <si>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</si>
  <si>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</si>
  <si>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</si>
  <si>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</si>
  <si>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</si>
  <si>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</si>
  <si>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</si>
  <si>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</si>
  <si>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</si>
  <si>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</si>
  <si>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</si>
  <si>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</si>
  <si>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</si>
  <si>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</si>
  <si>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</si>
  <si>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</si>
  <si>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</si>
  <si>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</si>
  <si>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</si>
  <si>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</si>
  <si>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</si>
  <si>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</si>
  <si>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</si>
  <si>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</si>
  <si>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</si>
  <si>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</si>
  <si>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</si>
  <si>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</si>
  <si>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</si>
  <si>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</si>
  <si>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</si>
  <si>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</si>
  <si>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</si>
  <si>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</si>
  <si>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</si>
  <si>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</si>
  <si>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</si>
  <si>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</si>
  <si>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</si>
  <si>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</si>
  <si>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</si>
  <si>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</si>
  <si>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</si>
  <si>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</si>
  <si>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</si>
  <si>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</si>
  <si>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</si>
  <si>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</si>
  <si>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</si>
  <si>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</si>
  <si>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</si>
  <si>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</si>
  <si>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</si>
  <si>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</si>
  <si>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</si>
  <si>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</si>
  <si>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</si>
  <si>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</si>
  <si>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</si>
  <si>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</si>
  <si>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</si>
  <si>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</si>
  <si>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</si>
  <si>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</si>
  <si>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</si>
  <si>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</si>
  <si>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</si>
  <si>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</si>
  <si>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</si>
  <si>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</si>
  <si>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</si>
  <si>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</si>
  <si>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</si>
  <si>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</si>
  <si>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</si>
  <si>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</si>
  <si>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</si>
  <si>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</si>
  <si>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</si>
  <si>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</si>
  <si>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</si>
  <si>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</si>
  <si>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</si>
  <si>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</si>
  <si>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</si>
  <si>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</si>
  <si>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</si>
  <si>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</si>
  <si>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</si>
  <si>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</si>
  <si>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</si>
  <si>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</si>
  <si>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</si>
  <si>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</si>
  <si>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</si>
  <si>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</si>
  <si>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</si>
  <si>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</si>
  <si>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</si>
  <si>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</si>
  <si>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</si>
  <si>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</si>
  <si>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</si>
  <si>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</si>
  <si>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</si>
  <si>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</si>
  <si>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</si>
  <si>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</si>
  <si>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</si>
  <si>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</si>
  <si>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</si>
  <si>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</si>
  <si>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</si>
  <si>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</si>
  <si>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</si>
  <si>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</si>
  <si>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</si>
  <si>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</si>
  <si>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</si>
  <si>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</si>
  <si>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</si>
  <si>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</si>
  <si>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</si>
  <si>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</si>
  <si>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</si>
  <si>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</si>
  <si>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</si>
  <si>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</si>
  <si>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</si>
  <si>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</si>
  <si>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</si>
  <si>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</si>
  <si>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</si>
  <si>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</si>
  <si>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</si>
  <si>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</si>
  <si>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</si>
  <si>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</si>
  <si>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</si>
  <si>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</si>
  <si>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</si>
  <si>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</si>
  <si>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</si>
  <si>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</si>
  <si>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</si>
  <si>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</si>
  <si>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</si>
  <si>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</si>
  <si>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</si>
  <si>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</si>
  <si>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</si>
  <si>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</si>
  <si>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</si>
  <si>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</si>
  <si>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</si>
  <si>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</si>
  <si>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</si>
  <si>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</si>
  <si>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</si>
  <si>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</si>
  <si>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</si>
  <si>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</si>
  <si>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</si>
  <si>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</si>
  <si>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</si>
  <si>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</si>
  <si>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</si>
  <si>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</si>
  <si>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</si>
  <si>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</si>
  <si>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</si>
  <si>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</si>
  <si>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</si>
  <si>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</si>
  <si>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</si>
  <si>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</si>
  <si>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</si>
  <si>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</si>
  <si>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</si>
  <si>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</si>
  <si>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</si>
  <si>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</si>
  <si>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</si>
  <si>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</si>
  <si>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</si>
  <si>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</si>
  <si>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</si>
  <si>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</si>
  <si>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</si>
  <si>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</si>
  <si>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</si>
  <si>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</si>
  <si>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</si>
  <si>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</si>
  <si>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</si>
  <si>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</si>
  <si>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</si>
  <si>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</si>
  <si>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</si>
  <si>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</si>
  <si>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</si>
  <si>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</si>
  <si>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</si>
  <si>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</si>
  <si>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</si>
  <si>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0.33</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</si>
  <si>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</si>
  <si>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</si>
  <si>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</si>
  <si>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</si>
  <si>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</si>
  <si>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</si>
  <si>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</si>
  <si>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</si>
  <si>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</si>
  <si>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</si>
  <si>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</si>
  <si>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</si>
  <si>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</si>
  <si>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</si>
  <si>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t>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</si>
  <si>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</si>
  <si>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</si>
  <si>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15" eb="17">
      <t>コウキ</t>
    </rPh>
    <rPh sb="17" eb="19">
      <t>コウレイ</t>
    </rPh>
    <rPh sb="19" eb="21">
      <t>イリョウ</t>
    </rPh>
    <rPh sb="21" eb="23">
      <t>トクベツ</t>
    </rPh>
    <rPh sb="23" eb="25">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</si>
  <si>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</si>
  <si>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</si>
  <si>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</si>
  <si>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養護老人ホーム松風園特別会計</t>
    <rPh sb="15" eb="17">
      <t>ヨウゴ</t>
    </rPh>
    <rPh sb="17" eb="19">
      <t>ロウジン</t>
    </rPh>
    <rPh sb="22" eb="24">
      <t>ショウフウ</t>
    </rPh>
    <rPh sb="24" eb="25">
      <t>エン</t>
    </rPh>
    <rPh sb="25" eb="27">
      <t>トクベツ</t>
    </rPh>
    <rPh sb="27" eb="29">
      <t>カイケイ</t>
    </rPh>
    <phoneticPr fontId="2"/>
  </si>
  <si>
    <t>稲敷地方広域市町村圏事務組合　水防事業特別会計</t>
    <rPh sb="15" eb="17">
      <t>スイボウ</t>
    </rPh>
    <rPh sb="17" eb="19">
      <t>ジギョウ</t>
    </rPh>
    <rPh sb="19" eb="21">
      <t>トクベツ</t>
    </rPh>
    <rPh sb="21" eb="2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</si>
</sst>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extLst>
            <c:ext xmlns:c16="http://schemas.microsoft.com/office/drawing/2014/chart" uri="{C3380CC4-5D6E-409C-BE32-E72D297353CC}">
              <c16:uniqueId val="{00000000-21FE-406C-8677-3A2BB5E18F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26427</c:v>
                </c:pt>
                <c:pt idx="1">
                  <c:v>41946</c:v>
                </c:pt>
                <c:pt idx="2">
                  <c:v>58939</c:v>
                </c:pt>
                <c:pt idx="3">
                  <c:v>17956</c:v>
                </c:pt>
                <c:pt idx="4">
                  <c:v>17959</c:v>
                </c:pt>
              </c:numCache>
            </c:numRef>
          </c:val>
          <c:smooth val="0"/>
          <c:extLst>
            <c:ext xmlns:c16="http://schemas.microsoft.com/office/drawing/2014/chart" uri="{C3380CC4-5D6E-409C-BE32-E72D297353CC}">
              <c16:uniqueId val="{00000001-21FE-406C-8677-3A2BB5E18FC6}"/>
            </c:ext>
          </c:extLst>
        </c:ser>
        <c:dLbls>
          <c:showLegendKey val="0"/>
          <c:showVal val="0"/>
          <c:showCatName val="0"/>
          <c:showSerName val="0"/>
          <c:showPercent val="0"/>
          <c:showBubbleSize val="0"/>
        </c:dLbls>
        <c:marker val="1"/>
        <c:smooth val="0"/>
        <c:axId val="140621312"/>
        <c:axId val="140623232"/>
      </c:lineChart>
      <c:catAx>
        <c:axId val="140621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23232"/>
        <c:crosses val="autoZero"/>
        <c:auto val="1"/>
        <c:lblAlgn val="ctr"/>
        <c:lblOffset val="100"/>
        <c:tickLblSkip val="1"/>
        <c:tickMarkSkip val="1"/>
        <c:noMultiLvlLbl val="0"/>
      </c:catAx>
      <c:valAx>
        <c:axId val="1406232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2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8.57</c:v>
                </c:pt>
                <c:pt idx="1">
                  <c:v>7.3</c:v>
                </c:pt>
                <c:pt idx="2">
                  <c:v>10.050000000000001</c:v>
                </c:pt>
                <c:pt idx="3">
                  <c:v>11.02</c:v>
                </c:pt>
                <c:pt idx="4">
                  <c:v>10.84</c:v>
                </c:pt>
              </c:numCache>
            </c:numRef>
          </c:val>
          <c:extLst>
            <c:ext xmlns:c16="http://schemas.microsoft.com/office/drawing/2014/chart" uri="{C3380CC4-5D6E-409C-BE32-E72D297353CC}">
              <c16:uniqueId val="{00000000-6922-4E49-A221-06BDEB2823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c:v>
                </c:pt>
                <c:pt idx="1">
                  <c:v>8.66</c:v>
                </c:pt>
                <c:pt idx="2">
                  <c:v>8.14</c:v>
                </c:pt>
                <c:pt idx="3">
                  <c:v>8.8800000000000008</c:v>
                </c:pt>
                <c:pt idx="4">
                  <c:v>9</c:v>
                </c:pt>
              </c:numCache>
            </c:numRef>
          </c:val>
          <c:extLst>
            <c:ext xmlns:c16="http://schemas.microsoft.com/office/drawing/2014/chart" uri="{C3380CC4-5D6E-409C-BE32-E72D297353CC}">
              <c16:uniqueId val="{00000001-6922-4E49-A221-06BDEB2823D6}"/>
            </c:ext>
          </c:extLst>
        </c:ser>
        <c:dLbls>
          <c:showLegendKey val="0"/>
          <c:showVal val="0"/>
          <c:showCatName val="0"/>
          <c:showSerName val="0"/>
          <c:showPercent val="0"/>
          <c:showBubbleSize val="0"/>
        </c:dLbls>
        <c:gapWidth val="250"/>
        <c:overlap val="100"/>
        <c:axId val="142436608"/>
        <c:axId val="14243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1.76</c:v>
                </c:pt>
                <c:pt idx="1">
                  <c:v>0.12</c:v>
                </c:pt>
                <c:pt idx="2">
                  <c:v>1.96</c:v>
                </c:pt>
                <c:pt idx="3">
                  <c:v>1.58</c:v>
                </c:pt>
                <c:pt idx="4">
                  <c:v>-0.33</c:v>
                </c:pt>
              </c:numCache>
            </c:numRef>
          </c:val>
          <c:smooth val="0"/>
          <c:extLst>
            <c:ext xmlns:c16="http://schemas.microsoft.com/office/drawing/2014/chart" uri="{C3380CC4-5D6E-409C-BE32-E72D297353CC}">
              <c16:uniqueId val="{00000002-6922-4E49-A221-06BDEB2823D6}"/>
            </c:ext>
          </c:extLst>
        </c:ser>
        <c:dLbls>
          <c:showLegendKey val="0"/>
          <c:showVal val="0"/>
          <c:showCatName val="0"/>
          <c:showSerName val="0"/>
          <c:showPercent val="0"/>
          <c:showBubbleSize val="0"/>
        </c:dLbls>
        <c:marker val="1"/>
        <c:smooth val="0"/>
        <c:axId val="142436608"/>
        <c:axId val="142438784"/>
      </c:lineChart>
      <c:catAx>
        <c:axId val="1424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438784"/>
        <c:crosses val="autoZero"/>
        <c:auto val="1"/>
        <c:lblAlgn val="ctr"/>
        <c:lblOffset val="100"/>
        <c:tickLblSkip val="1"/>
        <c:tickMarkSkip val="1"/>
        <c:noMultiLvlLbl val="0"/>
      </c:catAx>
      <c:valAx>
        <c:axId val="14243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2F-4DC9-A28D-B4053A192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2F-4DC9-A28D-B4053A1927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2F-4DC9-A28D-B4053A1927D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922F-4DC9-A28D-B4053A1927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922F-4DC9-A28D-B4053A1927D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0.53</c:v>
                </c:pt>
                <c:pt idx="2">
                  <c:v>#N/A</c:v>
                </c:pt>
                <c:pt idx="3">
                  <c:v>0.12</c:v>
                </c:pt>
                <c:pt idx="4">
                  <c:v>#N/A</c:v>
                </c:pt>
                <c:pt idx="5">
                  <c:v>0.55000000000000004</c:v>
                </c:pt>
                <c:pt idx="6">
                  <c:v>#N/A</c:v>
                </c:pt>
                <c:pt idx="7">
                  <c:v>0.99</c:v>
                </c:pt>
                <c:pt idx="8">
                  <c:v>#N/A</c:v>
                </c:pt>
                <c:pt idx="9">
                  <c:v>0.99</c:v>
                </c:pt>
              </c:numCache>
            </c:numRef>
          </c:val>
          <c:extLst>
            <c:ext xmlns:c16="http://schemas.microsoft.com/office/drawing/2014/chart" uri="{C3380CC4-5D6E-409C-BE32-E72D297353CC}">
              <c16:uniqueId val="{00000005-922F-4DC9-A28D-B4053A1927D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0.79</c:v>
                </c:pt>
                <c:pt idx="2">
                  <c:v>#N/A</c:v>
                </c:pt>
                <c:pt idx="3">
                  <c:v>1.08</c:v>
                </c:pt>
                <c:pt idx="4">
                  <c:v>#N/A</c:v>
                </c:pt>
                <c:pt idx="5">
                  <c:v>1.5</c:v>
                </c:pt>
                <c:pt idx="6">
                  <c:v>#N/A</c:v>
                </c:pt>
                <c:pt idx="7">
                  <c:v>1.82</c:v>
                </c:pt>
                <c:pt idx="8">
                  <c:v>#N/A</c:v>
                </c:pt>
                <c:pt idx="9">
                  <c:v>1.77</c:v>
                </c:pt>
              </c:numCache>
            </c:numRef>
          </c:val>
          <c:extLst>
            <c:ext xmlns:c16="http://schemas.microsoft.com/office/drawing/2014/chart" uri="{C3380CC4-5D6E-409C-BE32-E72D297353CC}">
              <c16:uniqueId val="{00000006-922F-4DC9-A28D-B4053A1927D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c:v>
                </c:pt>
                <c:pt idx="2">
                  <c:v>#N/A</c:v>
                </c:pt>
                <c:pt idx="3">
                  <c:v>0.63</c:v>
                </c:pt>
                <c:pt idx="4">
                  <c:v>#N/A</c:v>
                </c:pt>
                <c:pt idx="5">
                  <c:v>2.73</c:v>
                </c:pt>
                <c:pt idx="6">
                  <c:v>#N/A</c:v>
                </c:pt>
                <c:pt idx="7">
                  <c:v>3.1</c:v>
                </c:pt>
                <c:pt idx="8">
                  <c:v>#N/A</c:v>
                </c:pt>
                <c:pt idx="9">
                  <c:v>4.1100000000000003</c:v>
                </c:pt>
              </c:numCache>
            </c:numRef>
          </c:val>
          <c:extLst>
            <c:ext xmlns:c16="http://schemas.microsoft.com/office/drawing/2014/chart" uri="{C3380CC4-5D6E-409C-BE32-E72D297353CC}">
              <c16:uniqueId val="{00000007-922F-4DC9-A28D-B4053A1927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3.51</c:v>
                </c:pt>
                <c:pt idx="2">
                  <c:v>#N/A</c:v>
                </c:pt>
                <c:pt idx="3">
                  <c:v>2.54</c:v>
                </c:pt>
                <c:pt idx="4">
                  <c:v>#N/A</c:v>
                </c:pt>
                <c:pt idx="5">
                  <c:v>4</c:v>
                </c:pt>
                <c:pt idx="6">
                  <c:v>#N/A</c:v>
                </c:pt>
                <c:pt idx="7">
                  <c:v>5.79</c:v>
                </c:pt>
                <c:pt idx="8">
                  <c:v>#N/A</c:v>
                </c:pt>
                <c:pt idx="9">
                  <c:v>5.89</c:v>
                </c:pt>
              </c:numCache>
            </c:numRef>
          </c:val>
          <c:extLst>
            <c:ext xmlns:c16="http://schemas.microsoft.com/office/drawing/2014/chart" uri="{C3380CC4-5D6E-409C-BE32-E72D297353CC}">
              <c16:uniqueId val="{00000008-922F-4DC9-A28D-B4053A1927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8.56</c:v>
                </c:pt>
                <c:pt idx="2">
                  <c:v>#N/A</c:v>
                </c:pt>
                <c:pt idx="3">
                  <c:v>7.29</c:v>
                </c:pt>
                <c:pt idx="4">
                  <c:v>#N/A</c:v>
                </c:pt>
                <c:pt idx="5">
                  <c:v>10.050000000000001</c:v>
                </c:pt>
                <c:pt idx="6">
                  <c:v>#N/A</c:v>
                </c:pt>
                <c:pt idx="7">
                  <c:v>11.02</c:v>
                </c:pt>
                <c:pt idx="8">
                  <c:v>#N/A</c:v>
                </c:pt>
                <c:pt idx="9">
                  <c:v>10.84</c:v>
                </c:pt>
              </c:numCache>
            </c:numRef>
          </c:val>
          <c:extLst>
            <c:ext xmlns:c16="http://schemas.microsoft.com/office/drawing/2014/chart" uri="{C3380CC4-5D6E-409C-BE32-E72D297353CC}">
              <c16:uniqueId val="{00000009-922F-4DC9-A28D-B4053A1927D0}"/>
            </c:ext>
          </c:extLst>
        </c:ser>
        <c:dLbls>
          <c:showLegendKey val="0"/>
          <c:showVal val="0"/>
          <c:showCatName val="0"/>
          <c:showSerName val="0"/>
          <c:showPercent val="0"/>
          <c:showBubbleSize val="0"/>
        </c:dLbls>
        <c:gapWidth val="150"/>
        <c:overlap val="100"/>
        <c:axId val="142610816"/>
        <c:axId val="142612352"/>
      </c:barChart>
      <c:catAx>
        <c:axId val="1426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612352"/>
        <c:crosses val="autoZero"/>
        <c:auto val="1"/>
        <c:lblAlgn val="ctr"/>
        <c:lblOffset val="100"/>
        <c:tickLblSkip val="1"/>
        <c:tickMarkSkip val="1"/>
        <c:noMultiLvlLbl val="0"/>
      </c:catAx>
      <c:valAx>
        <c:axId val="1426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1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360</c:v>
                </c:pt>
                <c:pt idx="5">
                  <c:v>363</c:v>
                </c:pt>
                <c:pt idx="8">
                  <c:v>368</c:v>
                </c:pt>
                <c:pt idx="11">
                  <c:v>366</c:v>
                </c:pt>
                <c:pt idx="14">
                  <c:v>360</c:v>
                </c:pt>
              </c:numCache>
            </c:numRef>
          </c:val>
          <c:extLst>
            <c:ext xmlns:c16="http://schemas.microsoft.com/office/drawing/2014/chart" uri="{C3380CC4-5D6E-409C-BE32-E72D297353CC}">
              <c16:uniqueId val="{00000000-C25B-43FA-B3DC-2615D24B77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5B-43FA-B3DC-2615D24B77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c:v>
                </c:pt>
                <c:pt idx="3">
                  <c:v>44</c:v>
                </c:pt>
                <c:pt idx="6">
                  <c:v>41</c:v>
                </c:pt>
                <c:pt idx="9">
                  <c:v>37</c:v>
                </c:pt>
                <c:pt idx="12">
                  <c:v>33</c:v>
                </c:pt>
              </c:numCache>
            </c:numRef>
          </c:val>
          <c:extLst>
            <c:ext xmlns:c16="http://schemas.microsoft.com/office/drawing/2014/chart" uri="{C3380CC4-5D6E-409C-BE32-E72D297353CC}">
              <c16:uniqueId val="{00000002-C25B-43FA-B3DC-2615D24B77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163</c:v>
                </c:pt>
                <c:pt idx="3">
                  <c:v>157</c:v>
                </c:pt>
                <c:pt idx="6">
                  <c:v>137</c:v>
                </c:pt>
                <c:pt idx="9">
                  <c:v>92</c:v>
                </c:pt>
                <c:pt idx="12">
                  <c:v>42</c:v>
                </c:pt>
              </c:numCache>
            </c:numRef>
          </c:val>
          <c:extLst>
            <c:ext xmlns:c16="http://schemas.microsoft.com/office/drawing/2014/chart" uri="{C3380CC4-5D6E-409C-BE32-E72D297353CC}">
              <c16:uniqueId val="{00000003-C25B-43FA-B3DC-2615D24B77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211</c:v>
                </c:pt>
                <c:pt idx="3">
                  <c:v>208</c:v>
                </c:pt>
                <c:pt idx="6">
                  <c:v>208</c:v>
                </c:pt>
                <c:pt idx="9">
                  <c:v>223</c:v>
                </c:pt>
                <c:pt idx="12">
                  <c:v>204</c:v>
                </c:pt>
              </c:numCache>
            </c:numRef>
          </c:val>
          <c:extLst>
            <c:ext xmlns:c16="http://schemas.microsoft.com/office/drawing/2014/chart" uri="{C3380CC4-5D6E-409C-BE32-E72D297353CC}">
              <c16:uniqueId val="{00000004-C25B-43FA-B3DC-2615D24B77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5B-43FA-B3DC-2615D24B77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5B-43FA-B3DC-2615D24B77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289</c:v>
                </c:pt>
                <c:pt idx="3">
                  <c:v>272</c:v>
                </c:pt>
                <c:pt idx="6">
                  <c:v>258</c:v>
                </c:pt>
                <c:pt idx="9">
                  <c:v>239</c:v>
                </c:pt>
                <c:pt idx="12">
                  <c:v>219</c:v>
                </c:pt>
              </c:numCache>
            </c:numRef>
          </c:val>
          <c:extLst>
            <c:ext xmlns:c16="http://schemas.microsoft.com/office/drawing/2014/chart" uri="{C3380CC4-5D6E-409C-BE32-E72D297353CC}">
              <c16:uniqueId val="{00000007-C25B-43FA-B3DC-2615D24B772B}"/>
            </c:ext>
          </c:extLst>
        </c:ser>
        <c:dLbls>
          <c:showLegendKey val="0"/>
          <c:showVal val="0"/>
          <c:showCatName val="0"/>
          <c:showSerName val="0"/>
          <c:showPercent val="0"/>
          <c:showBubbleSize val="0"/>
        </c:dLbls>
        <c:gapWidth val="100"/>
        <c:overlap val="100"/>
        <c:axId val="147601280"/>
        <c:axId val="14761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350</c:v>
                </c:pt>
                <c:pt idx="2">
                  <c:v>#N/A</c:v>
                </c:pt>
                <c:pt idx="3">
                  <c:v>#N/A</c:v>
                </c:pt>
                <c:pt idx="4">
                  <c:v>318</c:v>
                </c:pt>
                <c:pt idx="5">
                  <c:v>#N/A</c:v>
                </c:pt>
                <c:pt idx="6">
                  <c:v>#N/A</c:v>
                </c:pt>
                <c:pt idx="7">
                  <c:v>276</c:v>
                </c:pt>
                <c:pt idx="8">
                  <c:v>#N/A</c:v>
                </c:pt>
                <c:pt idx="9">
                  <c:v>#N/A</c:v>
                </c:pt>
                <c:pt idx="10">
                  <c:v>225</c:v>
                </c:pt>
                <c:pt idx="11">
                  <c:v>#N/A</c:v>
                </c:pt>
                <c:pt idx="12">
                  <c:v>#N/A</c:v>
                </c:pt>
                <c:pt idx="13">
                  <c:v>138</c:v>
                </c:pt>
                <c:pt idx="14">
                  <c:v>#N/A</c:v>
                </c:pt>
              </c:numCache>
            </c:numRef>
          </c:val>
          <c:smooth val="0"/>
          <c:extLst>
            <c:ext xmlns:c16="http://schemas.microsoft.com/office/drawing/2014/chart" uri="{C3380CC4-5D6E-409C-BE32-E72D297353CC}">
              <c16:uniqueId val="{00000008-C25B-43FA-B3DC-2615D24B772B}"/>
            </c:ext>
          </c:extLst>
        </c:ser>
        <c:dLbls>
          <c:showLegendKey val="0"/>
          <c:showVal val="0"/>
          <c:showCatName val="0"/>
          <c:showSerName val="0"/>
          <c:showPercent val="0"/>
          <c:showBubbleSize val="0"/>
        </c:dLbls>
        <c:marker val="1"/>
        <c:smooth val="0"/>
        <c:axId val="147601280"/>
        <c:axId val="147611648"/>
      </c:lineChart>
      <c:catAx>
        <c:axId val="14760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11648"/>
        <c:crosses val="autoZero"/>
        <c:auto val="1"/>
        <c:lblAlgn val="ctr"/>
        <c:lblOffset val="100"/>
        <c:tickLblSkip val="1"/>
        <c:tickMarkSkip val="1"/>
        <c:noMultiLvlLbl val="0"/>
      </c:catAx>
      <c:valAx>
        <c:axId val="14761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0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4098</c:v>
                </c:pt>
                <c:pt idx="5">
                  <c:v>4087</c:v>
                </c:pt>
                <c:pt idx="8">
                  <c:v>4043</c:v>
                </c:pt>
                <c:pt idx="11">
                  <c:v>3924</c:v>
                </c:pt>
                <c:pt idx="14">
                  <c:v>3845</c:v>
                </c:pt>
              </c:numCache>
            </c:numRef>
          </c:val>
          <c:extLst>
            <c:ext xmlns:c16="http://schemas.microsoft.com/office/drawing/2014/chart" uri="{C3380CC4-5D6E-409C-BE32-E72D297353CC}">
              <c16:uniqueId val="{00000000-7E2B-4CE2-91DA-97D9CAFBAC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c:v>
                </c:pt>
                <c:pt idx="5">
                  <c:v>62</c:v>
                </c:pt>
                <c:pt idx="8">
                  <c:v>127</c:v>
                </c:pt>
                <c:pt idx="11">
                  <c:v>129</c:v>
                </c:pt>
                <c:pt idx="14">
                  <c:v>154</c:v>
                </c:pt>
              </c:numCache>
            </c:numRef>
          </c:val>
          <c:extLst>
            <c:ext xmlns:c16="http://schemas.microsoft.com/office/drawing/2014/chart" uri="{C3380CC4-5D6E-409C-BE32-E72D297353CC}">
              <c16:uniqueId val="{00000001-7E2B-4CE2-91DA-97D9CAFBAC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995</c:v>
                </c:pt>
                <c:pt idx="5">
                  <c:v>1053</c:v>
                </c:pt>
                <c:pt idx="8">
                  <c:v>1009</c:v>
                </c:pt>
                <c:pt idx="11">
                  <c:v>1303</c:v>
                </c:pt>
                <c:pt idx="14">
                  <c:v>1590</c:v>
                </c:pt>
              </c:numCache>
            </c:numRef>
          </c:val>
          <c:extLst>
            <c:ext xmlns:c16="http://schemas.microsoft.com/office/drawing/2014/chart" uri="{C3380CC4-5D6E-409C-BE32-E72D297353CC}">
              <c16:uniqueId val="{00000002-7E2B-4CE2-91DA-97D9CAFBAC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2B-4CE2-91DA-97D9CAFBAC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2B-4CE2-91DA-97D9CAFBAC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2</c:v>
                </c:pt>
                <c:pt idx="6">
                  <c:v>9</c:v>
                </c:pt>
                <c:pt idx="9">
                  <c:v>0</c:v>
                </c:pt>
                <c:pt idx="12">
                  <c:v>0</c:v>
                </c:pt>
              </c:numCache>
            </c:numRef>
          </c:val>
          <c:extLst>
            <c:ext xmlns:c16="http://schemas.microsoft.com/office/drawing/2014/chart" uri="{C3380CC4-5D6E-409C-BE32-E72D297353CC}">
              <c16:uniqueId val="{00000005-7E2B-4CE2-91DA-97D9CAFBAC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1207</c:v>
                </c:pt>
                <c:pt idx="3">
                  <c:v>1197</c:v>
                </c:pt>
                <c:pt idx="6">
                  <c:v>1138</c:v>
                </c:pt>
                <c:pt idx="9">
                  <c:v>1087</c:v>
                </c:pt>
                <c:pt idx="12">
                  <c:v>1003</c:v>
                </c:pt>
              </c:numCache>
            </c:numRef>
          </c:val>
          <c:extLst>
            <c:ext xmlns:c16="http://schemas.microsoft.com/office/drawing/2014/chart" uri="{C3380CC4-5D6E-409C-BE32-E72D297353CC}">
              <c16:uniqueId val="{00000006-7E2B-4CE2-91DA-97D9CAFBAC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460</c:v>
                </c:pt>
                <c:pt idx="3">
                  <c:v>365</c:v>
                </c:pt>
                <c:pt idx="6">
                  <c:v>244</c:v>
                </c:pt>
                <c:pt idx="9">
                  <c:v>158</c:v>
                </c:pt>
                <c:pt idx="12">
                  <c:v>152</c:v>
                </c:pt>
              </c:numCache>
            </c:numRef>
          </c:val>
          <c:extLst>
            <c:ext xmlns:c16="http://schemas.microsoft.com/office/drawing/2014/chart" uri="{C3380CC4-5D6E-409C-BE32-E72D297353CC}">
              <c16:uniqueId val="{00000007-7E2B-4CE2-91DA-97D9CAFBAC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2762</c:v>
                </c:pt>
                <c:pt idx="3">
                  <c:v>2666</c:v>
                </c:pt>
                <c:pt idx="6">
                  <c:v>2643</c:v>
                </c:pt>
                <c:pt idx="9">
                  <c:v>2314</c:v>
                </c:pt>
                <c:pt idx="12">
                  <c:v>2191</c:v>
                </c:pt>
              </c:numCache>
            </c:numRef>
          </c:val>
          <c:extLst>
            <c:ext xmlns:c16="http://schemas.microsoft.com/office/drawing/2014/chart" uri="{C3380CC4-5D6E-409C-BE32-E72D297353CC}">
              <c16:uniqueId val="{00000008-7E2B-4CE2-91DA-97D9CAFBAC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206</c:v>
                </c:pt>
                <c:pt idx="3">
                  <c:v>166</c:v>
                </c:pt>
                <c:pt idx="6">
                  <c:v>129</c:v>
                </c:pt>
                <c:pt idx="9">
                  <c:v>94</c:v>
                </c:pt>
                <c:pt idx="12">
                  <c:v>64</c:v>
                </c:pt>
              </c:numCache>
            </c:numRef>
          </c:val>
          <c:extLst>
            <c:ext xmlns:c16="http://schemas.microsoft.com/office/drawing/2014/chart" uri="{C3380CC4-5D6E-409C-BE32-E72D297353CC}">
              <c16:uniqueId val="{00000009-7E2B-4CE2-91DA-97D9CAFBAC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2784</c:v>
                </c:pt>
                <c:pt idx="3">
                  <c:v>2911</c:v>
                </c:pt>
                <c:pt idx="6">
                  <c:v>3037</c:v>
                </c:pt>
                <c:pt idx="9">
                  <c:v>3044</c:v>
                </c:pt>
                <c:pt idx="12">
                  <c:v>3049</c:v>
                </c:pt>
              </c:numCache>
            </c:numRef>
          </c:val>
          <c:extLst>
            <c:ext xmlns:c16="http://schemas.microsoft.com/office/drawing/2014/chart" uri="{C3380CC4-5D6E-409C-BE32-E72D297353CC}">
              <c16:uniqueId val="{0000000A-7E2B-4CE2-91DA-97D9CAFBAC0C}"/>
            </c:ext>
          </c:extLst>
        </c:ser>
        <c:dLbls>
          <c:showLegendKey val="0"/>
          <c:showVal val="0"/>
          <c:showCatName val="0"/>
          <c:showSerName val="0"/>
          <c:showPercent val="0"/>
          <c:showBubbleSize val="0"/>
        </c:dLbls>
        <c:gapWidth val="100"/>
        <c:overlap val="100"/>
        <c:axId val="147951616"/>
        <c:axId val="14795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2254</c:v>
                </c:pt>
                <c:pt idx="2">
                  <c:v>#N/A</c:v>
                </c:pt>
                <c:pt idx="3">
                  <c:v>#N/A</c:v>
                </c:pt>
                <c:pt idx="4">
                  <c:v>2104</c:v>
                </c:pt>
                <c:pt idx="5">
                  <c:v>#N/A</c:v>
                </c:pt>
                <c:pt idx="6">
                  <c:v>#N/A</c:v>
                </c:pt>
                <c:pt idx="7">
                  <c:v>2020</c:v>
                </c:pt>
                <c:pt idx="8">
                  <c:v>#N/A</c:v>
                </c:pt>
                <c:pt idx="9">
                  <c:v>#N/A</c:v>
                </c:pt>
                <c:pt idx="10">
                  <c:v>1341</c:v>
                </c:pt>
                <c:pt idx="11">
                  <c:v>#N/A</c:v>
                </c:pt>
                <c:pt idx="12">
                  <c:v>#N/A</c:v>
                </c:pt>
                <c:pt idx="13">
                  <c:v>869</c:v>
                </c:pt>
                <c:pt idx="14">
                  <c:v>#N/A</c:v>
                </c:pt>
              </c:numCache>
            </c:numRef>
          </c:val>
          <c:smooth val="0"/>
          <c:extLst>
            <c:ext xmlns:c16="http://schemas.microsoft.com/office/drawing/2014/chart" uri="{C3380CC4-5D6E-409C-BE32-E72D297353CC}">
              <c16:uniqueId val="{0000000B-7E2B-4CE2-91DA-97D9CAFBAC0C}"/>
            </c:ext>
          </c:extLst>
        </c:ser>
        <c:dLbls>
          <c:showLegendKey val="0"/>
          <c:showVal val="0"/>
          <c:showCatName val="0"/>
          <c:showSerName val="0"/>
          <c:showPercent val="0"/>
          <c:showBubbleSize val="0"/>
        </c:dLbls>
        <c:marker val="1"/>
        <c:smooth val="0"/>
        <c:axId val="147951616"/>
        <c:axId val="147953536"/>
      </c:lineChart>
      <c:catAx>
        <c:axId val="1479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953536"/>
        <c:crosses val="autoZero"/>
        <c:auto val="1"/>
        <c:lblAlgn val="ctr"/>
        <c:lblOffset val="100"/>
        <c:tickLblSkip val="1"/>
        <c:tickMarkSkip val="1"/>
        <c:noMultiLvlLbl val="0"/>
      </c:catAx>
      <c:valAx>
        <c:axId val="1479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9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9,711
9,635
44.30
4,348,294
3,895,641
316,525
2,919,844
3,048,534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人口減少や景気低迷による住民税（個人・法人）の伸び悩みに加え、地価下落の影響による固定資産税（土地）の落ち込みにより、類似団体平均（</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を大きく下回っている。行革推進計画に基づく定員管理の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62593</xdr:rowOff>
    </xdr:to>
    <xdr:cxnSp macro="">
      <xdr:nvCxnSpPr>
        <xdr:cNvPr id="69" name="直線コネクタ 68"/>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51102</xdr:rowOff>
    </xdr:from>
    <xdr:to>
      <xdr:col>6</xdr:col>
      <xdr:colOff>0</xdr:colOff>
      <xdr:row>45</xdr:row>
      <xdr:rowOff>62593</xdr:rowOff>
    </xdr:to>
    <xdr:cxnSp macro="">
      <xdr:nvCxnSpPr>
        <xdr:cNvPr id="72" name="直線コネクタ 71"/>
        <xdr:cNvCxnSpPr/>
      </xdr:nvCxnSpPr>
      <xdr:spPr>
        <a:xfrm>
          <a:off x="3225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51102</xdr:rowOff>
    </xdr:to>
    <xdr:cxnSp macro="">
      <xdr:nvCxnSpPr>
        <xdr:cNvPr id="75" name="直線コネクタ 74"/>
        <xdr:cNvCxnSpPr/>
      </xdr:nvCxnSpPr>
      <xdr:spPr>
        <a:xfrm>
          <a:off x="2336800" y="77433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5141</xdr:rowOff>
    </xdr:from>
    <xdr:to>
      <xdr:col>3</xdr:col>
      <xdr:colOff>279400</xdr:colOff>
      <xdr:row>45</xdr:row>
      <xdr:rowOff>28122</xdr:rowOff>
    </xdr:to>
    <xdr:cxnSp macro="">
      <xdr:nvCxnSpPr>
        <xdr:cNvPr id="78" name="直線コネクタ 77"/>
        <xdr:cNvCxnSpPr/>
      </xdr:nvCxnSpPr>
      <xdr:spPr>
        <a:xfrm>
          <a:off x="1447800" y="77203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8" name="円/楕円 87"/>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155320</xdr:rowOff>
    </xdr:from>
    <xdr:ext cx="762000" cy="259045"/>
    <xdr:sp macro="" textlink="">
      <xdr:nvSpPr>
        <xdr:cNvPr id="89" name="財政力該当値テキスト"/>
        <xdr:cNvSpPr txBox="1"/>
      </xdr:nvSpPr>
      <xdr:spPr>
        <a:xfrm>
          <a:off x="5041900" y="76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0" name="円/楕円 89"/>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1" name="テキスト ボックス 90"/>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302</xdr:rowOff>
    </xdr:from>
    <xdr:to>
      <xdr:col>4</xdr:col>
      <xdr:colOff>533400</xdr:colOff>
      <xdr:row>45</xdr:row>
      <xdr:rowOff>101902</xdr:rowOff>
    </xdr:to>
    <xdr:sp macro="" textlink="">
      <xdr:nvSpPr>
        <xdr:cNvPr id="92" name="円/楕円 91"/>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86679</xdr:rowOff>
    </xdr:from>
    <xdr:ext cx="762000" cy="259045"/>
    <xdr:sp macro="" textlink="">
      <xdr:nvSpPr>
        <xdr:cNvPr id="93" name="テキスト ボックス 92"/>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4" name="円/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125791</xdr:rowOff>
    </xdr:from>
    <xdr:to>
      <xdr:col>2</xdr:col>
      <xdr:colOff>127000</xdr:colOff>
      <xdr:row>45</xdr:row>
      <xdr:rowOff>55941</xdr:rowOff>
    </xdr:to>
    <xdr:sp macro="" textlink="">
      <xdr:nvSpPr>
        <xdr:cNvPr id="96" name="円/楕円 95"/>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40718</xdr:rowOff>
    </xdr:from>
    <xdr:ext cx="762000" cy="259045"/>
    <xdr:sp macro="" textlink="">
      <xdr:nvSpPr>
        <xdr:cNvPr id="97" name="テキスト ボックス 96"/>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88.6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ポイント改善したものの依然として類似団体平均（</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を大きく上回っている。下水道事業に係る繰出基準の改正に伴い、分流式下水道等に要する経費が大きくなり、経常的な繰出金の高負担が続いている。また、扶助費等の義務的経費も高止まりの傾向にあり、経常収支比率悪化の要因となっている。一方で、町税をはじめとした経常一般財源の伸び悩みが続いているが、歳入面において徴収率の向上を図るとともに、歳出面においては、行革推進計画に基づく定員管理の適正化や物件費及び補助費等の削減に加え、公営企業の経営効率化による繰出金の抑制等により徹底した経常経費の削減を進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63</xdr:row>
      <xdr:rowOff>167386</xdr:rowOff>
    </xdr:to>
    <xdr:cxnSp macro="">
      <xdr:nvCxnSpPr>
        <xdr:cNvPr id="130" name="直線コネクタ 129"/>
        <xdr:cNvCxnSpPr/>
      </xdr:nvCxnSpPr>
      <xdr:spPr>
        <a:xfrm flipV="1">
          <a:off x="4114800" y="1094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167386</xdr:rowOff>
    </xdr:from>
    <xdr:to>
      <xdr:col>6</xdr:col>
      <xdr:colOff>0</xdr:colOff>
      <xdr:row>65</xdr:row>
      <xdr:rowOff>41656</xdr:rowOff>
    </xdr:to>
    <xdr:cxnSp macro="">
      <xdr:nvCxnSpPr>
        <xdr:cNvPr id="133" name="直線コネクタ 132"/>
        <xdr:cNvCxnSpPr/>
      </xdr:nvCxnSpPr>
      <xdr:spPr>
        <a:xfrm flipV="1">
          <a:off x="3225800" y="1096873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109220</xdr:rowOff>
    </xdr:to>
    <xdr:cxnSp macro="">
      <xdr:nvCxnSpPr>
        <xdr:cNvPr id="136" name="直線コネクタ 135"/>
        <xdr:cNvCxnSpPr/>
      </xdr:nvCxnSpPr>
      <xdr:spPr>
        <a:xfrm flipV="1">
          <a:off x="2336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109220</xdr:rowOff>
    </xdr:to>
    <xdr:cxnSp macro="">
      <xdr:nvCxnSpPr>
        <xdr:cNvPr id="139" name="直線コネクタ 138"/>
        <xdr:cNvCxnSpPr/>
      </xdr:nvCxnSpPr>
      <xdr:spPr>
        <a:xfrm>
          <a:off x="1447800" y="1118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41" name="テキスト ボックス 140"/>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43" name="テキスト ボックス 142"/>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9" name="円/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1" name="円/楕円 150"/>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2" name="テキスト ボックス 151"/>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3" name="円/楕円 152"/>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4" name="テキスト ボックス 153"/>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5" name="円/楕円 154"/>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6" name="テキスト ボックス 155"/>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7" name="円/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8" name="テキスト ボックス 15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[145,377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183,479</a:t>
          </a:r>
          <a:r>
            <a:rPr kumimoji="1" lang="ja-JP" altLang="ja-JP" sz="1100">
              <a:solidFill>
                <a:schemeClr val="dk1"/>
              </a:solidFill>
              <a:effectLst/>
              <a:latin typeface="+mn-lt"/>
              <a:ea typeface="+mn-ea"/>
              <a:cs typeface="+mn-cs"/>
            </a:rPr>
            <a:t>円）を下回っているものの、全国市町村平均（</a:t>
          </a:r>
          <a:r>
            <a:rPr kumimoji="1" lang="en-US" altLang="ja-JP" sz="1100">
              <a:solidFill>
                <a:schemeClr val="dk1"/>
              </a:solidFill>
              <a:effectLst/>
              <a:latin typeface="+mn-lt"/>
              <a:ea typeface="+mn-ea"/>
              <a:cs typeface="+mn-cs"/>
            </a:rPr>
            <a:t>119,984</a:t>
          </a:r>
          <a:r>
            <a:rPr kumimoji="1" lang="ja-JP" altLang="ja-JP" sz="1100">
              <a:solidFill>
                <a:schemeClr val="dk1"/>
              </a:solidFill>
              <a:effectLst/>
              <a:latin typeface="+mn-lt"/>
              <a:ea typeface="+mn-ea"/>
              <a:cs typeface="+mn-cs"/>
            </a:rPr>
            <a:t>円）を大きく上回っているのは、主に人件費が要因となっている。これは学校や保育所等の公立の施設が、人口規模に対して多いためである。現在、学校統合基本計画に基づく統合準備を進めているところであり、併せて行革推進計画に基づく定員管理の適正化や給与・手当の適正化を行っており、また物件費についても、需用費の削減はもとより、事務・事業の再編整理による賃金等の抑制や委託業務の見直し等により更に削減に努め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3020</xdr:rowOff>
    </xdr:from>
    <xdr:to>
      <xdr:col>7</xdr:col>
      <xdr:colOff>152400</xdr:colOff>
      <xdr:row>81</xdr:row>
      <xdr:rowOff>12185</xdr:rowOff>
    </xdr:to>
    <xdr:cxnSp macro="">
      <xdr:nvCxnSpPr>
        <xdr:cNvPr id="195" name="直線コネクタ 194"/>
        <xdr:cNvCxnSpPr/>
      </xdr:nvCxnSpPr>
      <xdr:spPr>
        <a:xfrm>
          <a:off x="4114800" y="13890470"/>
          <a:ext cx="8382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3020</xdr:rowOff>
    </xdr:from>
    <xdr:to>
      <xdr:col>6</xdr:col>
      <xdr:colOff>0</xdr:colOff>
      <xdr:row>81</xdr:row>
      <xdr:rowOff>11092</xdr:rowOff>
    </xdr:to>
    <xdr:cxnSp macro="">
      <xdr:nvCxnSpPr>
        <xdr:cNvPr id="198" name="直線コネクタ 197"/>
        <xdr:cNvCxnSpPr/>
      </xdr:nvCxnSpPr>
      <xdr:spPr>
        <a:xfrm flipV="1">
          <a:off x="3225800" y="13890470"/>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11092</xdr:rowOff>
    </xdr:from>
    <xdr:to>
      <xdr:col>4</xdr:col>
      <xdr:colOff>482600</xdr:colOff>
      <xdr:row>81</xdr:row>
      <xdr:rowOff>31975</xdr:rowOff>
    </xdr:to>
    <xdr:cxnSp macro="">
      <xdr:nvCxnSpPr>
        <xdr:cNvPr id="201" name="直線コネクタ 200"/>
        <xdr:cNvCxnSpPr/>
      </xdr:nvCxnSpPr>
      <xdr:spPr>
        <a:xfrm flipV="1">
          <a:off x="2336800" y="13898542"/>
          <a:ext cx="889000" cy="2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157006</xdr:rowOff>
    </xdr:from>
    <xdr:to>
      <xdr:col>3</xdr:col>
      <xdr:colOff>279400</xdr:colOff>
      <xdr:row>81</xdr:row>
      <xdr:rowOff>31975</xdr:rowOff>
    </xdr:to>
    <xdr:cxnSp macro="">
      <xdr:nvCxnSpPr>
        <xdr:cNvPr id="204" name="直線コネクタ 203"/>
        <xdr:cNvCxnSpPr/>
      </xdr:nvCxnSpPr>
      <xdr:spPr>
        <a:xfrm>
          <a:off x="1447800" y="13873006"/>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132835</xdr:rowOff>
    </xdr:from>
    <xdr:to>
      <xdr:col>7</xdr:col>
      <xdr:colOff>203200</xdr:colOff>
      <xdr:row>81</xdr:row>
      <xdr:rowOff>62985</xdr:rowOff>
    </xdr:to>
    <xdr:sp macro="" textlink="">
      <xdr:nvSpPr>
        <xdr:cNvPr id="214" name="円/楕円 213"/>
        <xdr:cNvSpPr/>
      </xdr:nvSpPr>
      <xdr:spPr>
        <a:xfrm>
          <a:off x="4902200" y="13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149362</xdr:rowOff>
    </xdr:from>
    <xdr:ext cx="762000" cy="259045"/>
    <xdr:sp macro="" textlink="">
      <xdr:nvSpPr>
        <xdr:cNvPr id="215" name="人件費・物件費等の状況該当値テキスト"/>
        <xdr:cNvSpPr txBox="1"/>
      </xdr:nvSpPr>
      <xdr:spPr>
        <a:xfrm>
          <a:off x="5041900" y="1369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123670</xdr:rowOff>
    </xdr:from>
    <xdr:to>
      <xdr:col>6</xdr:col>
      <xdr:colOff>50800</xdr:colOff>
      <xdr:row>81</xdr:row>
      <xdr:rowOff>53820</xdr:rowOff>
    </xdr:to>
    <xdr:sp macro="" textlink="">
      <xdr:nvSpPr>
        <xdr:cNvPr id="216" name="円/楕円 215"/>
        <xdr:cNvSpPr/>
      </xdr:nvSpPr>
      <xdr:spPr>
        <a:xfrm>
          <a:off x="4064000" y="13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63997</xdr:rowOff>
    </xdr:from>
    <xdr:ext cx="736600" cy="259045"/>
    <xdr:sp macro="" textlink="">
      <xdr:nvSpPr>
        <xdr:cNvPr id="217" name="テキスト ボックス 216"/>
        <xdr:cNvSpPr txBox="1"/>
      </xdr:nvSpPr>
      <xdr:spPr>
        <a:xfrm>
          <a:off x="3733800" y="1360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131742</xdr:rowOff>
    </xdr:from>
    <xdr:to>
      <xdr:col>4</xdr:col>
      <xdr:colOff>533400</xdr:colOff>
      <xdr:row>81</xdr:row>
      <xdr:rowOff>61892</xdr:rowOff>
    </xdr:to>
    <xdr:sp macro="" textlink="">
      <xdr:nvSpPr>
        <xdr:cNvPr id="218" name="円/楕円 217"/>
        <xdr:cNvSpPr/>
      </xdr:nvSpPr>
      <xdr:spPr>
        <a:xfrm>
          <a:off x="3175000" y="138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72069</xdr:rowOff>
    </xdr:from>
    <xdr:ext cx="762000" cy="259045"/>
    <xdr:sp macro="" textlink="">
      <xdr:nvSpPr>
        <xdr:cNvPr id="219" name="テキスト ボックス 218"/>
        <xdr:cNvSpPr txBox="1"/>
      </xdr:nvSpPr>
      <xdr:spPr>
        <a:xfrm>
          <a:off x="2844800" y="1361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152625</xdr:rowOff>
    </xdr:from>
    <xdr:to>
      <xdr:col>3</xdr:col>
      <xdr:colOff>330200</xdr:colOff>
      <xdr:row>81</xdr:row>
      <xdr:rowOff>82775</xdr:rowOff>
    </xdr:to>
    <xdr:sp macro="" textlink="">
      <xdr:nvSpPr>
        <xdr:cNvPr id="220" name="円/楕円 219"/>
        <xdr:cNvSpPr/>
      </xdr:nvSpPr>
      <xdr:spPr>
        <a:xfrm>
          <a:off x="2286000" y="138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92952</xdr:rowOff>
    </xdr:from>
    <xdr:ext cx="762000" cy="259045"/>
    <xdr:sp macro="" textlink="">
      <xdr:nvSpPr>
        <xdr:cNvPr id="221" name="テキスト ボックス 220"/>
        <xdr:cNvSpPr txBox="1"/>
      </xdr:nvSpPr>
      <xdr:spPr>
        <a:xfrm>
          <a:off x="1955800" y="1363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106206</xdr:rowOff>
    </xdr:from>
    <xdr:to>
      <xdr:col>2</xdr:col>
      <xdr:colOff>127000</xdr:colOff>
      <xdr:row>81</xdr:row>
      <xdr:rowOff>36356</xdr:rowOff>
    </xdr:to>
    <xdr:sp macro="" textlink="">
      <xdr:nvSpPr>
        <xdr:cNvPr id="222" name="円/楕円 221"/>
        <xdr:cNvSpPr/>
      </xdr:nvSpPr>
      <xdr:spPr>
        <a:xfrm>
          <a:off x="1397000" y="138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46533</xdr:rowOff>
    </xdr:from>
    <xdr:ext cx="762000" cy="259045"/>
    <xdr:sp macro="" textlink="">
      <xdr:nvSpPr>
        <xdr:cNvPr id="223" name="テキスト ボックス 222"/>
        <xdr:cNvSpPr txBox="1"/>
      </xdr:nvSpPr>
      <xdr:spPr>
        <a:xfrm>
          <a:off x="1066800" y="1359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団体平均（</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％）を大きく下回っている。今後も民間給与等に留意しながら、適正な給与水準に努める。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81</xdr:row>
      <xdr:rowOff>166007</xdr:rowOff>
    </xdr:to>
    <xdr:cxnSp macro="">
      <xdr:nvCxnSpPr>
        <xdr:cNvPr id="259" name="直線コネクタ 258"/>
        <xdr:cNvCxnSpPr/>
      </xdr:nvCxnSpPr>
      <xdr:spPr>
        <a:xfrm flipV="1">
          <a:off x="16179800" y="1401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60"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166007</xdr:rowOff>
    </xdr:from>
    <xdr:to>
      <xdr:col>23</xdr:col>
      <xdr:colOff>406400</xdr:colOff>
      <xdr:row>87</xdr:row>
      <xdr:rowOff>33564</xdr:rowOff>
    </xdr:to>
    <xdr:cxnSp macro="">
      <xdr:nvCxnSpPr>
        <xdr:cNvPr id="262" name="直線コネクタ 261"/>
        <xdr:cNvCxnSpPr/>
      </xdr:nvCxnSpPr>
      <xdr:spPr>
        <a:xfrm flipV="1">
          <a:off x="15290800" y="1405345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4" name="テキスト ボックス 263"/>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147562</xdr:rowOff>
    </xdr:from>
    <xdr:to>
      <xdr:col>22</xdr:col>
      <xdr:colOff>203200</xdr:colOff>
      <xdr:row>87</xdr:row>
      <xdr:rowOff>33564</xdr:rowOff>
    </xdr:to>
    <xdr:cxnSp macro="">
      <xdr:nvCxnSpPr>
        <xdr:cNvPr id="265" name="直線コネクタ 264"/>
        <xdr:cNvCxnSpPr/>
      </xdr:nvCxnSpPr>
      <xdr:spPr>
        <a:xfrm>
          <a:off x="14401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147562</xdr:rowOff>
    </xdr:to>
    <xdr:cxnSp macro="">
      <xdr:nvCxnSpPr>
        <xdr:cNvPr id="268" name="直線コネクタ 267"/>
        <xdr:cNvCxnSpPr/>
      </xdr:nvCxnSpPr>
      <xdr:spPr>
        <a:xfrm>
          <a:off x="13512800" y="139730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0" name="テキスト ボックス 269"/>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8" name="円/楕円 277"/>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2013</xdr:rowOff>
    </xdr:from>
    <xdr:ext cx="762000" cy="259045"/>
    <xdr:sp macro="" textlink="">
      <xdr:nvSpPr>
        <xdr:cNvPr id="279"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80" name="円/楕円 279"/>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81" name="テキスト ボックス 280"/>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154214</xdr:rowOff>
    </xdr:from>
    <xdr:to>
      <xdr:col>22</xdr:col>
      <xdr:colOff>254000</xdr:colOff>
      <xdr:row>87</xdr:row>
      <xdr:rowOff>84364</xdr:rowOff>
    </xdr:to>
    <xdr:sp macro="" textlink="">
      <xdr:nvSpPr>
        <xdr:cNvPr id="282" name="円/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94541</xdr:rowOff>
    </xdr:from>
    <xdr:ext cx="762000" cy="259045"/>
    <xdr:sp macro="" textlink="">
      <xdr:nvSpPr>
        <xdr:cNvPr id="283" name="テキスト ボックス 282"/>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96762</xdr:rowOff>
    </xdr:from>
    <xdr:to>
      <xdr:col>21</xdr:col>
      <xdr:colOff>50800</xdr:colOff>
      <xdr:row>87</xdr:row>
      <xdr:rowOff>26912</xdr:rowOff>
    </xdr:to>
    <xdr:sp macro="" textlink="">
      <xdr:nvSpPr>
        <xdr:cNvPr id="284" name="円/楕円 283"/>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37089</xdr:rowOff>
    </xdr:from>
    <xdr:ext cx="762000" cy="259045"/>
    <xdr:sp macro="" textlink="">
      <xdr:nvSpPr>
        <xdr:cNvPr id="285" name="テキスト ボックス 284"/>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34773</xdr:rowOff>
    </xdr:from>
    <xdr:to>
      <xdr:col>19</xdr:col>
      <xdr:colOff>533400</xdr:colOff>
      <xdr:row>81</xdr:row>
      <xdr:rowOff>136373</xdr:rowOff>
    </xdr:to>
    <xdr:sp macro="" textlink="">
      <xdr:nvSpPr>
        <xdr:cNvPr id="286" name="円/楕円 285"/>
        <xdr:cNvSpPr/>
      </xdr:nvSpPr>
      <xdr:spPr>
        <a:xfrm>
          <a:off x="13462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146550</xdr:rowOff>
    </xdr:from>
    <xdr:ext cx="762000" cy="259045"/>
    <xdr:sp macro="" textlink="">
      <xdr:nvSpPr>
        <xdr:cNvPr id="287" name="テキスト ボックス 286"/>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学校や保育所等の公立の施設が多いことにより、類似団体平均（</a:t>
          </a:r>
          <a:r>
            <a:rPr kumimoji="1" lang="en-US" altLang="ja-JP" sz="1100">
              <a:solidFill>
                <a:schemeClr val="dk1"/>
              </a:solidFill>
              <a:effectLst/>
              <a:latin typeface="+mn-lt"/>
              <a:ea typeface="+mn-ea"/>
              <a:cs typeface="+mn-cs"/>
            </a:rPr>
            <a:t>10.18</a:t>
          </a:r>
          <a:r>
            <a:rPr kumimoji="1" lang="ja-JP" altLang="ja-JP" sz="1100">
              <a:solidFill>
                <a:schemeClr val="dk1"/>
              </a:solidFill>
              <a:effectLst/>
              <a:latin typeface="+mn-lt"/>
              <a:ea typeface="+mn-ea"/>
              <a:cs typeface="+mn-cs"/>
            </a:rPr>
            <a:t>人）及び全国市町村平均（</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人）を上回っている。現在、行革推進計画において定員管理の数値目標△</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人（公営企業等を含む）を設定し、定員管理の適正化を推進している。この目標を実現するため、新規採用の抑制に加え、事務・事業の見直し等により行政運営の効率化を図る。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22860</xdr:rowOff>
    </xdr:from>
    <xdr:to>
      <xdr:col>24</xdr:col>
      <xdr:colOff>558800</xdr:colOff>
      <xdr:row>61</xdr:row>
      <xdr:rowOff>32512</xdr:rowOff>
    </xdr:to>
    <xdr:cxnSp macro="">
      <xdr:nvCxnSpPr>
        <xdr:cNvPr id="322" name="直線コネクタ 321"/>
        <xdr:cNvCxnSpPr/>
      </xdr:nvCxnSpPr>
      <xdr:spPr>
        <a:xfrm>
          <a:off x="16179800" y="104813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3"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73533</xdr:rowOff>
    </xdr:to>
    <xdr:cxnSp macro="">
      <xdr:nvCxnSpPr>
        <xdr:cNvPr id="325" name="直線コネクタ 324"/>
        <xdr:cNvCxnSpPr/>
      </xdr:nvCxnSpPr>
      <xdr:spPr>
        <a:xfrm flipV="1">
          <a:off x="15290800" y="1048131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7" name="テキスト ボックス 326"/>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67903</xdr:rowOff>
    </xdr:from>
    <xdr:to>
      <xdr:col>22</xdr:col>
      <xdr:colOff>203200</xdr:colOff>
      <xdr:row>61</xdr:row>
      <xdr:rowOff>73533</xdr:rowOff>
    </xdr:to>
    <xdr:cxnSp macro="">
      <xdr:nvCxnSpPr>
        <xdr:cNvPr id="328" name="直線コネクタ 327"/>
        <xdr:cNvCxnSpPr/>
      </xdr:nvCxnSpPr>
      <xdr:spPr>
        <a:xfrm>
          <a:off x="14401800" y="10526353"/>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42164</xdr:rowOff>
    </xdr:from>
    <xdr:to>
      <xdr:col>21</xdr:col>
      <xdr:colOff>0</xdr:colOff>
      <xdr:row>61</xdr:row>
      <xdr:rowOff>67903</xdr:rowOff>
    </xdr:to>
    <xdr:cxnSp macro="">
      <xdr:nvCxnSpPr>
        <xdr:cNvPr id="331" name="直線コネクタ 330"/>
        <xdr:cNvCxnSpPr/>
      </xdr:nvCxnSpPr>
      <xdr:spPr>
        <a:xfrm>
          <a:off x="13512800" y="1050061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58903</xdr:rowOff>
    </xdr:from>
    <xdr:ext cx="762000" cy="259045"/>
    <xdr:sp macro="" textlink="">
      <xdr:nvSpPr>
        <xdr:cNvPr id="335" name="テキスト ボックス 334"/>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153162</xdr:rowOff>
    </xdr:from>
    <xdr:to>
      <xdr:col>24</xdr:col>
      <xdr:colOff>609600</xdr:colOff>
      <xdr:row>61</xdr:row>
      <xdr:rowOff>83312</xdr:rowOff>
    </xdr:to>
    <xdr:sp macro="" textlink="">
      <xdr:nvSpPr>
        <xdr:cNvPr id="341" name="円/楕円 340"/>
        <xdr:cNvSpPr/>
      </xdr:nvSpPr>
      <xdr:spPr>
        <a:xfrm>
          <a:off x="16967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125239</xdr:rowOff>
    </xdr:from>
    <xdr:ext cx="762000" cy="259045"/>
    <xdr:sp macro="" textlink="">
      <xdr:nvSpPr>
        <xdr:cNvPr id="342" name="定員管理の状況該当値テキスト"/>
        <xdr:cNvSpPr txBox="1"/>
      </xdr:nvSpPr>
      <xdr:spPr>
        <a:xfrm>
          <a:off x="17106900" y="104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43" name="円/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58437</xdr:rowOff>
    </xdr:from>
    <xdr:ext cx="736600" cy="259045"/>
    <xdr:sp macro="" textlink="">
      <xdr:nvSpPr>
        <xdr:cNvPr id="344" name="テキスト ボックス 343"/>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22733</xdr:rowOff>
    </xdr:from>
    <xdr:to>
      <xdr:col>22</xdr:col>
      <xdr:colOff>254000</xdr:colOff>
      <xdr:row>61</xdr:row>
      <xdr:rowOff>124333</xdr:rowOff>
    </xdr:to>
    <xdr:sp macro="" textlink="">
      <xdr:nvSpPr>
        <xdr:cNvPr id="345" name="円/楕円 344"/>
        <xdr:cNvSpPr/>
      </xdr:nvSpPr>
      <xdr:spPr>
        <a:xfrm>
          <a:off x="15240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109110</xdr:rowOff>
    </xdr:from>
    <xdr:ext cx="762000" cy="259045"/>
    <xdr:sp macro="" textlink="">
      <xdr:nvSpPr>
        <xdr:cNvPr id="346" name="テキスト ボックス 345"/>
        <xdr:cNvSpPr txBox="1"/>
      </xdr:nvSpPr>
      <xdr:spPr>
        <a:xfrm>
          <a:off x="14909800" y="105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17103</xdr:rowOff>
    </xdr:from>
    <xdr:to>
      <xdr:col>21</xdr:col>
      <xdr:colOff>50800</xdr:colOff>
      <xdr:row>61</xdr:row>
      <xdr:rowOff>118703</xdr:rowOff>
    </xdr:to>
    <xdr:sp macro="" textlink="">
      <xdr:nvSpPr>
        <xdr:cNvPr id="347" name="円/楕円 346"/>
        <xdr:cNvSpPr/>
      </xdr:nvSpPr>
      <xdr:spPr>
        <a:xfrm>
          <a:off x="14351000" y="10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103480</xdr:rowOff>
    </xdr:from>
    <xdr:ext cx="762000" cy="259045"/>
    <xdr:sp macro="" textlink="">
      <xdr:nvSpPr>
        <xdr:cNvPr id="348" name="テキスト ボックス 347"/>
        <xdr:cNvSpPr txBox="1"/>
      </xdr:nvSpPr>
      <xdr:spPr>
        <a:xfrm>
          <a:off x="14020800" y="10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162814</xdr:rowOff>
    </xdr:from>
    <xdr:to>
      <xdr:col>19</xdr:col>
      <xdr:colOff>533400</xdr:colOff>
      <xdr:row>61</xdr:row>
      <xdr:rowOff>92964</xdr:rowOff>
    </xdr:to>
    <xdr:sp macro="" textlink="">
      <xdr:nvSpPr>
        <xdr:cNvPr id="349" name="円/楕円 348"/>
        <xdr:cNvSpPr/>
      </xdr:nvSpPr>
      <xdr:spPr>
        <a:xfrm>
          <a:off x="13462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77741</xdr:rowOff>
    </xdr:from>
    <xdr:ext cx="762000" cy="259045"/>
    <xdr:sp macro="" textlink="">
      <xdr:nvSpPr>
        <xdr:cNvPr id="350" name="テキスト ボックス 349"/>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公債費における元利償還金の減少等の影響で、前年度（</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ポイント改善したものの、</a:t>
          </a:r>
          <a:r>
            <a:rPr kumimoji="1" lang="ja-JP" altLang="en-US" sz="1100">
              <a:solidFill>
                <a:schemeClr val="dk1"/>
              </a:solidFill>
              <a:effectLst/>
              <a:latin typeface="+mn-lt"/>
              <a:ea typeface="+mn-ea"/>
              <a:cs typeface="+mn-cs"/>
            </a:rPr>
            <a:t>茨城県平均</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全国市町村平均（</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上回っている。平成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と比較してみると、元利償還金・組合負担金以外の準元利償還金や算入公債費等はほぼ同水準で推移している。今後は、普通会計のみならず公営企業債の起債の抑制により準元利償還金の負担にも留意しつつ、適正な起債管理に努め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104019</xdr:rowOff>
    </xdr:to>
    <xdr:cxnSp macro="">
      <xdr:nvCxnSpPr>
        <xdr:cNvPr id="387" name="直線コネクタ 386"/>
        <xdr:cNvCxnSpPr/>
      </xdr:nvCxnSpPr>
      <xdr:spPr>
        <a:xfrm flipV="1">
          <a:off x="16179800" y="6709228"/>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88"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104019</xdr:rowOff>
    </xdr:from>
    <xdr:to>
      <xdr:col>23</xdr:col>
      <xdr:colOff>406400</xdr:colOff>
      <xdr:row>41</xdr:row>
      <xdr:rowOff>81945</xdr:rowOff>
    </xdr:to>
    <xdr:cxnSp macro="">
      <xdr:nvCxnSpPr>
        <xdr:cNvPr id="390" name="直線コネクタ 389"/>
        <xdr:cNvCxnSpPr/>
      </xdr:nvCxnSpPr>
      <xdr:spPr>
        <a:xfrm flipV="1">
          <a:off x="15290800" y="69620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81945</xdr:rowOff>
    </xdr:from>
    <xdr:to>
      <xdr:col>22</xdr:col>
      <xdr:colOff>203200</xdr:colOff>
      <xdr:row>42</xdr:row>
      <xdr:rowOff>71362</xdr:rowOff>
    </xdr:to>
    <xdr:cxnSp macro="">
      <xdr:nvCxnSpPr>
        <xdr:cNvPr id="393" name="直線コネクタ 392"/>
        <xdr:cNvCxnSpPr/>
      </xdr:nvCxnSpPr>
      <xdr:spPr>
        <a:xfrm flipV="1">
          <a:off x="14401800" y="71113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71362</xdr:rowOff>
    </xdr:from>
    <xdr:to>
      <xdr:col>21</xdr:col>
      <xdr:colOff>0</xdr:colOff>
      <xdr:row>43</xdr:row>
      <xdr:rowOff>3326</xdr:rowOff>
    </xdr:to>
    <xdr:cxnSp macro="">
      <xdr:nvCxnSpPr>
        <xdr:cNvPr id="396" name="直線コネクタ 395"/>
        <xdr:cNvCxnSpPr/>
      </xdr:nvCxnSpPr>
      <xdr:spPr>
        <a:xfrm flipV="1">
          <a:off x="13512800" y="72722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00" name="テキスト ボックス 399"/>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6" name="円/楕円 405"/>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07"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53219</xdr:rowOff>
    </xdr:from>
    <xdr:to>
      <xdr:col>23</xdr:col>
      <xdr:colOff>457200</xdr:colOff>
      <xdr:row>40</xdr:row>
      <xdr:rowOff>154819</xdr:rowOff>
    </xdr:to>
    <xdr:sp macro="" textlink="">
      <xdr:nvSpPr>
        <xdr:cNvPr id="408" name="円/楕円 407"/>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139596</xdr:rowOff>
    </xdr:from>
    <xdr:ext cx="736600" cy="259045"/>
    <xdr:sp macro="" textlink="">
      <xdr:nvSpPr>
        <xdr:cNvPr id="409" name="テキスト ボックス 408"/>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31145</xdr:rowOff>
    </xdr:from>
    <xdr:to>
      <xdr:col>22</xdr:col>
      <xdr:colOff>254000</xdr:colOff>
      <xdr:row>41</xdr:row>
      <xdr:rowOff>132745</xdr:rowOff>
    </xdr:to>
    <xdr:sp macro="" textlink="">
      <xdr:nvSpPr>
        <xdr:cNvPr id="410" name="円/楕円 409"/>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117522</xdr:rowOff>
    </xdr:from>
    <xdr:ext cx="762000" cy="259045"/>
    <xdr:sp macro="" textlink="">
      <xdr:nvSpPr>
        <xdr:cNvPr id="411" name="テキスト ボックス 410"/>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20562</xdr:rowOff>
    </xdr:from>
    <xdr:to>
      <xdr:col>21</xdr:col>
      <xdr:colOff>50800</xdr:colOff>
      <xdr:row>42</xdr:row>
      <xdr:rowOff>122162</xdr:rowOff>
    </xdr:to>
    <xdr:sp macro="" textlink="">
      <xdr:nvSpPr>
        <xdr:cNvPr id="412" name="円/楕円 411"/>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106939</xdr:rowOff>
    </xdr:from>
    <xdr:ext cx="762000" cy="259045"/>
    <xdr:sp macro="" textlink="">
      <xdr:nvSpPr>
        <xdr:cNvPr id="413" name="テキスト ボックス 412"/>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123976</xdr:rowOff>
    </xdr:from>
    <xdr:to>
      <xdr:col>19</xdr:col>
      <xdr:colOff>533400</xdr:colOff>
      <xdr:row>43</xdr:row>
      <xdr:rowOff>54126</xdr:rowOff>
    </xdr:to>
    <xdr:sp macro="" textlink="">
      <xdr:nvSpPr>
        <xdr:cNvPr id="414" name="円/楕円 413"/>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38903</xdr:rowOff>
    </xdr:from>
    <xdr:ext cx="762000" cy="259045"/>
    <xdr:sp macro="" textlink="">
      <xdr:nvSpPr>
        <xdr:cNvPr id="415" name="テキスト ボックス 414"/>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一部事務組合に対する負担金見込額の減少等の影響で、前年度（</a:t>
          </a: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ているも類似団体平均（</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、普通会計及び公営企業会計について、住民ニーズを踏まえた適切な事業の選択により、過度に起債に依存することのない財政運営に努める。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6" name="直線コネクタ 44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8" name="直線コネクタ 44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130991</xdr:rowOff>
    </xdr:from>
    <xdr:to>
      <xdr:col>24</xdr:col>
      <xdr:colOff>558800</xdr:colOff>
      <xdr:row>16</xdr:row>
      <xdr:rowOff>162923</xdr:rowOff>
    </xdr:to>
    <xdr:cxnSp macro="">
      <xdr:nvCxnSpPr>
        <xdr:cNvPr id="451" name="直線コネクタ 450"/>
        <xdr:cNvCxnSpPr/>
      </xdr:nvCxnSpPr>
      <xdr:spPr>
        <a:xfrm flipV="1">
          <a:off x="16179800" y="2702741"/>
          <a:ext cx="8382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3" name="フローチャート :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162923</xdr:rowOff>
    </xdr:from>
    <xdr:to>
      <xdr:col>23</xdr:col>
      <xdr:colOff>406400</xdr:colOff>
      <xdr:row>18</xdr:row>
      <xdr:rowOff>114179</xdr:rowOff>
    </xdr:to>
    <xdr:cxnSp macro="">
      <xdr:nvCxnSpPr>
        <xdr:cNvPr id="454" name="直線コネクタ 453"/>
        <xdr:cNvCxnSpPr/>
      </xdr:nvCxnSpPr>
      <xdr:spPr>
        <a:xfrm flipV="1">
          <a:off x="15290800" y="2906123"/>
          <a:ext cx="889000" cy="2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5" name="フローチャート : 判断 454"/>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6" name="テキスト ボックス 455"/>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114179</xdr:rowOff>
    </xdr:from>
    <xdr:to>
      <xdr:col>22</xdr:col>
      <xdr:colOff>203200</xdr:colOff>
      <xdr:row>18</xdr:row>
      <xdr:rowOff>131415</xdr:rowOff>
    </xdr:to>
    <xdr:cxnSp macro="">
      <xdr:nvCxnSpPr>
        <xdr:cNvPr id="457" name="直線コネクタ 456"/>
        <xdr:cNvCxnSpPr/>
      </xdr:nvCxnSpPr>
      <xdr:spPr>
        <a:xfrm flipV="1">
          <a:off x="14401800" y="320027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8" name="フローチャート : 判断 457"/>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9" name="テキスト ボックス 458"/>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131415</xdr:rowOff>
    </xdr:from>
    <xdr:to>
      <xdr:col>21</xdr:col>
      <xdr:colOff>0</xdr:colOff>
      <xdr:row>18</xdr:row>
      <xdr:rowOff>161290</xdr:rowOff>
    </xdr:to>
    <xdr:cxnSp macro="">
      <xdr:nvCxnSpPr>
        <xdr:cNvPr id="460" name="直線コネクタ 459"/>
        <xdr:cNvCxnSpPr/>
      </xdr:nvCxnSpPr>
      <xdr:spPr>
        <a:xfrm flipV="1">
          <a:off x="13512800" y="321751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61" name="フローチャート : 判断 460"/>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2" name="テキスト ボックス 461"/>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3" name="フローチャート : 判断 462"/>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4" name="テキスト ボックス 463"/>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80191</xdr:rowOff>
    </xdr:from>
    <xdr:to>
      <xdr:col>24</xdr:col>
      <xdr:colOff>609600</xdr:colOff>
      <xdr:row>16</xdr:row>
      <xdr:rowOff>10341</xdr:rowOff>
    </xdr:to>
    <xdr:sp macro="" textlink="">
      <xdr:nvSpPr>
        <xdr:cNvPr id="470" name="円/楕円 469"/>
        <xdr:cNvSpPr/>
      </xdr:nvSpPr>
      <xdr:spPr>
        <a:xfrm>
          <a:off x="169672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52268</xdr:rowOff>
    </xdr:from>
    <xdr:ext cx="762000" cy="259045"/>
    <xdr:sp macro="" textlink="">
      <xdr:nvSpPr>
        <xdr:cNvPr id="471" name="将来負担の状況該当値テキスト"/>
        <xdr:cNvSpPr txBox="1"/>
      </xdr:nvSpPr>
      <xdr:spPr>
        <a:xfrm>
          <a:off x="17106900" y="262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112123</xdr:rowOff>
    </xdr:from>
    <xdr:to>
      <xdr:col>23</xdr:col>
      <xdr:colOff>457200</xdr:colOff>
      <xdr:row>17</xdr:row>
      <xdr:rowOff>42273</xdr:rowOff>
    </xdr:to>
    <xdr:sp macro="" textlink="">
      <xdr:nvSpPr>
        <xdr:cNvPr id="472" name="円/楕円 471"/>
        <xdr:cNvSpPr/>
      </xdr:nvSpPr>
      <xdr:spPr>
        <a:xfrm>
          <a:off x="16129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27050</xdr:rowOff>
    </xdr:from>
    <xdr:ext cx="736600" cy="259045"/>
    <xdr:sp macro="" textlink="">
      <xdr:nvSpPr>
        <xdr:cNvPr id="473" name="テキスト ボックス 472"/>
        <xdr:cNvSpPr txBox="1"/>
      </xdr:nvSpPr>
      <xdr:spPr>
        <a:xfrm>
          <a:off x="15798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63379</xdr:rowOff>
    </xdr:from>
    <xdr:to>
      <xdr:col>22</xdr:col>
      <xdr:colOff>254000</xdr:colOff>
      <xdr:row>18</xdr:row>
      <xdr:rowOff>164979</xdr:rowOff>
    </xdr:to>
    <xdr:sp macro="" textlink="">
      <xdr:nvSpPr>
        <xdr:cNvPr id="474" name="円/楕円 473"/>
        <xdr:cNvSpPr/>
      </xdr:nvSpPr>
      <xdr:spPr>
        <a:xfrm>
          <a:off x="15240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149756</xdr:rowOff>
    </xdr:from>
    <xdr:ext cx="762000" cy="259045"/>
    <xdr:sp macro="" textlink="">
      <xdr:nvSpPr>
        <xdr:cNvPr id="475" name="テキスト ボックス 474"/>
        <xdr:cNvSpPr txBox="1"/>
      </xdr:nvSpPr>
      <xdr:spPr>
        <a:xfrm>
          <a:off x="14909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80615</xdr:rowOff>
    </xdr:from>
    <xdr:to>
      <xdr:col>21</xdr:col>
      <xdr:colOff>50800</xdr:colOff>
      <xdr:row>19</xdr:row>
      <xdr:rowOff>10765</xdr:rowOff>
    </xdr:to>
    <xdr:sp macro="" textlink="">
      <xdr:nvSpPr>
        <xdr:cNvPr id="476" name="円/楕円 475"/>
        <xdr:cNvSpPr/>
      </xdr:nvSpPr>
      <xdr:spPr>
        <a:xfrm>
          <a:off x="14351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166992</xdr:rowOff>
    </xdr:from>
    <xdr:ext cx="762000" cy="259045"/>
    <xdr:sp macro="" textlink="">
      <xdr:nvSpPr>
        <xdr:cNvPr id="477" name="テキスト ボックス 476"/>
        <xdr:cNvSpPr txBox="1"/>
      </xdr:nvSpPr>
      <xdr:spPr>
        <a:xfrm>
          <a:off x="14020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78" name="円/楕円 477"/>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25417</xdr:rowOff>
    </xdr:from>
    <xdr:ext cx="762000" cy="259045"/>
    <xdr:sp macro="" textlink="">
      <xdr:nvSpPr>
        <xdr:cNvPr id="479" name="テキスト ボックス 478"/>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9,711
9,635
44.30
4,348,294
3,895,641
316,525
2,919,844
3,048,534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職員給や退職負担金等の減により前年度（</a:t>
          </a:r>
          <a:r>
            <a:rPr lang="en-US" altLang="ja-JP" sz="1100">
              <a:solidFill>
                <a:schemeClr val="dk1"/>
              </a:solidFill>
              <a:effectLst/>
              <a:latin typeface="+mn-lt"/>
              <a:ea typeface="+mn-ea"/>
              <a:cs typeface="+mn-cs"/>
            </a:rPr>
            <a:t>29.9%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ポイント改善しているものの、人口規模に対して学校や保育所等の公立の施設が多いことから、経常収支比率の人件費は類似団体平均（</a:t>
          </a:r>
          <a:r>
            <a:rPr lang="en-US" altLang="ja-JP" sz="1100">
              <a:solidFill>
                <a:schemeClr val="dk1"/>
              </a:solidFill>
              <a:effectLst/>
              <a:latin typeface="+mn-lt"/>
              <a:ea typeface="+mn-ea"/>
              <a:cs typeface="+mn-cs"/>
            </a:rPr>
            <a:t>23.7%</a:t>
          </a:r>
          <a:r>
            <a:rPr lang="ja-JP" altLang="ja-JP" sz="1100">
              <a:solidFill>
                <a:schemeClr val="dk1"/>
              </a:solidFill>
              <a:effectLst/>
              <a:latin typeface="+mn-lt"/>
              <a:ea typeface="+mn-ea"/>
              <a:cs typeface="+mn-cs"/>
            </a:rPr>
            <a:t>）を大きく上回っている。更には、消防業務やゴミ処理業務等を一部事務組合で行っており、その人件費分に充てる負担金や下水道事業などの公営企業会計の人件費に充てる繰出金といった人件費に準ずる費用を合計した人口１人当たり決算額も類似団体平均を上回っている。このようななか、現在、行革推進計画により公営企業を含めた定員管理の数値目標△</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人を設定し、定員管理の適正化を推進しており、人件費関係全体について抑制を行う。</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1270</xdr:rowOff>
    </xdr:from>
    <xdr:to>
      <xdr:col>7</xdr:col>
      <xdr:colOff>15875</xdr:colOff>
      <xdr:row>39</xdr:row>
      <xdr:rowOff>85090</xdr:rowOff>
    </xdr:to>
    <xdr:cxnSp macro="">
      <xdr:nvCxnSpPr>
        <xdr:cNvPr id="59" name="直線コネクタ 58"/>
        <xdr:cNvCxnSpPr/>
      </xdr:nvCxnSpPr>
      <xdr:spPr>
        <a:xfrm flipV="1">
          <a:off x="4826000" y="565912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57167</xdr:rowOff>
    </xdr:from>
    <xdr:ext cx="762000" cy="259045"/>
    <xdr:sp macro="" textlink="">
      <xdr:nvSpPr>
        <xdr:cNvPr id="60" name="人件費最小値テキスト"/>
        <xdr:cNvSpPr txBox="1"/>
      </xdr:nvSpPr>
      <xdr:spPr>
        <a:xfrm>
          <a:off x="49149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39</xdr:row>
      <xdr:rowOff>85090</xdr:rowOff>
    </xdr:from>
    <xdr:to>
      <xdr:col>7</xdr:col>
      <xdr:colOff>104775</xdr:colOff>
      <xdr:row>39</xdr:row>
      <xdr:rowOff>85090</xdr:rowOff>
    </xdr:to>
    <xdr:cxnSp macro="">
      <xdr:nvCxnSpPr>
        <xdr:cNvPr id="61" name="直線コネクタ 60"/>
        <xdr:cNvCxnSpPr/>
      </xdr:nvCxnSpPr>
      <xdr:spPr>
        <a:xfrm>
          <a:off x="4737100" y="677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87647</xdr:rowOff>
    </xdr:from>
    <xdr:ext cx="762000" cy="259045"/>
    <xdr:sp macro="" textlink="">
      <xdr:nvSpPr>
        <xdr:cNvPr id="62"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33</xdr:row>
      <xdr:rowOff>1270</xdr:rowOff>
    </xdr:from>
    <xdr:to>
      <xdr:col>7</xdr:col>
      <xdr:colOff>104775</xdr:colOff>
      <xdr:row>33</xdr:row>
      <xdr:rowOff>1270</xdr:rowOff>
    </xdr:to>
    <xdr:cxnSp macro="">
      <xdr:nvCxnSpPr>
        <xdr:cNvPr id="63" name="直線コネクタ 62"/>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100330</xdr:rowOff>
    </xdr:to>
    <xdr:cxnSp macro="">
      <xdr:nvCxnSpPr>
        <xdr:cNvPr id="64" name="直線コネクタ 63"/>
        <xdr:cNvCxnSpPr/>
      </xdr:nvCxnSpPr>
      <xdr:spPr>
        <a:xfrm flipV="1">
          <a:off x="3987800" y="674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5"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6" name="フローチャート : 判断 65"/>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40</xdr:row>
      <xdr:rowOff>12700</xdr:rowOff>
    </xdr:to>
    <xdr:cxnSp macro="">
      <xdr:nvCxnSpPr>
        <xdr:cNvPr id="67" name="直線コネクタ 66"/>
        <xdr:cNvCxnSpPr/>
      </xdr:nvCxnSpPr>
      <xdr:spPr>
        <a:xfrm flipV="1">
          <a:off x="3098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68" name="フローチャート : 判断 67"/>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69" name="テキスト ボックス 68"/>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66040</xdr:rowOff>
    </xdr:to>
    <xdr:cxnSp macro="">
      <xdr:nvCxnSpPr>
        <xdr:cNvPr id="70" name="直線コネクタ 69"/>
        <xdr:cNvCxnSpPr/>
      </xdr:nvCxnSpPr>
      <xdr:spPr>
        <a:xfrm flipV="1">
          <a:off x="2209800" y="687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1" name="フローチャート : 判断 70"/>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2" name="テキスト ボックス 71"/>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40</xdr:row>
      <xdr:rowOff>66040</xdr:rowOff>
    </xdr:to>
    <xdr:cxnSp macro="">
      <xdr:nvCxnSpPr>
        <xdr:cNvPr id="73" name="直線コネクタ 72"/>
        <xdr:cNvCxnSpPr/>
      </xdr:nvCxnSpPr>
      <xdr:spPr>
        <a:xfrm>
          <a:off x="1320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4" name="フローチャート : 判断 73"/>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5" name="テキスト ボックス 74"/>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6" name="フローチャート : 判断 75"/>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7" name="テキスト ボックス 76"/>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3" name="円/楕円 82"/>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91457</xdr:rowOff>
    </xdr:from>
    <xdr:ext cx="762000" cy="259045"/>
    <xdr:sp macro="" textlink="">
      <xdr:nvSpPr>
        <xdr:cNvPr id="84" name="人件費該当値テキスト"/>
        <xdr:cNvSpPr txBox="1"/>
      </xdr:nvSpPr>
      <xdr:spPr>
        <a:xfrm>
          <a:off x="49149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5" name="円/楕円 84"/>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6" name="テキスト ボックス 85"/>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xdr:rowOff>
    </xdr:from>
    <xdr:to>
      <xdr:col>3</xdr:col>
      <xdr:colOff>193675</xdr:colOff>
      <xdr:row>40</xdr:row>
      <xdr:rowOff>116840</xdr:rowOff>
    </xdr:to>
    <xdr:sp macro="" textlink="">
      <xdr:nvSpPr>
        <xdr:cNvPr id="89" name="円/楕円 88"/>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101617</xdr:rowOff>
    </xdr:from>
    <xdr:ext cx="762000" cy="259045"/>
    <xdr:sp macro="" textlink="">
      <xdr:nvSpPr>
        <xdr:cNvPr id="90" name="テキスト ボックス 89"/>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1" name="円/楕円 90"/>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2" name="テキスト ボックス 91"/>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物件費に係る経常収支比率は、類似団体平均（</a:t>
          </a:r>
          <a:r>
            <a:rPr lang="en-US" altLang="ja-JP" sz="1100">
              <a:solidFill>
                <a:schemeClr val="dk1"/>
              </a:solidFill>
              <a:effectLst/>
              <a:latin typeface="+mn-lt"/>
              <a:ea typeface="+mn-ea"/>
              <a:cs typeface="+mn-cs"/>
            </a:rPr>
            <a:t>14.9%</a:t>
          </a:r>
          <a:r>
            <a:rPr lang="ja-JP" altLang="ja-JP" sz="1100">
              <a:solidFill>
                <a:schemeClr val="dk1"/>
              </a:solidFill>
              <a:effectLst/>
              <a:latin typeface="+mn-lt"/>
              <a:ea typeface="+mn-ea"/>
              <a:cs typeface="+mn-cs"/>
            </a:rPr>
            <a:t>）を下回っている。行財政改革においても、物件費を中心とした抑制を行っており、平成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年度から学校給食業務の民間委託による委託料の増があるものの、平成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）より若干ではあるが改善の傾向にある。平成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年度に保育所と幼稚園を統廃合した認定こども園を開設したことにより、翌年度以降の賃金等の削減につながったが、平成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年度から小学校統合に伴うスクールバス運行により比率が上昇している。今後も、効率的な委託業務への見直し等により物件費全体についてより厳しく削減を行う。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18" name="直線コネクタ 117"/>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xdr:rowOff>
    </xdr:from>
    <xdr:to>
      <xdr:col>24</xdr:col>
      <xdr:colOff>31750</xdr:colOff>
      <xdr:row>15</xdr:row>
      <xdr:rowOff>19558</xdr:rowOff>
    </xdr:to>
    <xdr:cxnSp macro="">
      <xdr:nvCxnSpPr>
        <xdr:cNvPr id="123" name="直線コネクタ 122"/>
        <xdr:cNvCxnSpPr/>
      </xdr:nvCxnSpPr>
      <xdr:spPr>
        <a:xfrm>
          <a:off x="15671800" y="2582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4"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5" name="フローチャート : 判断 124"/>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10414</xdr:rowOff>
    </xdr:to>
    <xdr:cxnSp macro="">
      <xdr:nvCxnSpPr>
        <xdr:cNvPr id="126" name="直線コネクタ 125"/>
        <xdr:cNvCxnSpPr/>
      </xdr:nvCxnSpPr>
      <xdr:spPr>
        <a:xfrm>
          <a:off x="14782800" y="2545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7" name="フローチャート : 判断 126"/>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28" name="テキスト ボックス 127"/>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145288</xdr:rowOff>
    </xdr:to>
    <xdr:cxnSp macro="">
      <xdr:nvCxnSpPr>
        <xdr:cNvPr id="129" name="直線コネクタ 128"/>
        <xdr:cNvCxnSpPr/>
      </xdr:nvCxnSpPr>
      <xdr:spPr>
        <a:xfrm>
          <a:off x="13893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0" name="フローチャート : 判断 129"/>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31" name="テキスト ボックス 130"/>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14</xdr:row>
      <xdr:rowOff>117856</xdr:rowOff>
    </xdr:to>
    <xdr:cxnSp macro="">
      <xdr:nvCxnSpPr>
        <xdr:cNvPr id="132" name="直線コネクタ 131"/>
        <xdr:cNvCxnSpPr/>
      </xdr:nvCxnSpPr>
      <xdr:spPr>
        <a:xfrm>
          <a:off x="13004800" y="249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3" name="フローチャート : 判断 132"/>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4" name="テキスト ボックス 133"/>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5" name="フローチャート : 判断 134"/>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6" name="テキスト ボックス 135"/>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2" name="円/楕円 141"/>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156735</xdr:rowOff>
    </xdr:from>
    <xdr:ext cx="762000" cy="259045"/>
    <xdr:sp macro="" textlink="">
      <xdr:nvSpPr>
        <xdr:cNvPr id="143"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131064</xdr:rowOff>
    </xdr:from>
    <xdr:to>
      <xdr:col>22</xdr:col>
      <xdr:colOff>615950</xdr:colOff>
      <xdr:row>15</xdr:row>
      <xdr:rowOff>61214</xdr:rowOff>
    </xdr:to>
    <xdr:sp macro="" textlink="">
      <xdr:nvSpPr>
        <xdr:cNvPr id="144" name="円/楕円 143"/>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71391</xdr:rowOff>
    </xdr:from>
    <xdr:ext cx="736600" cy="259045"/>
    <xdr:sp macro="" textlink="">
      <xdr:nvSpPr>
        <xdr:cNvPr id="145" name="テキスト ボックス 144"/>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6" name="円/楕円 145"/>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47" name="テキスト ボックス 146"/>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48" name="円/楕円 147"/>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49" name="テキスト ボックス 148"/>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39624</xdr:rowOff>
    </xdr:from>
    <xdr:to>
      <xdr:col>19</xdr:col>
      <xdr:colOff>6350</xdr:colOff>
      <xdr:row>14</xdr:row>
      <xdr:rowOff>141224</xdr:rowOff>
    </xdr:to>
    <xdr:sp macro="" textlink="">
      <xdr:nvSpPr>
        <xdr:cNvPr id="150" name="円/楕円 149"/>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126001</xdr:rowOff>
    </xdr:from>
    <xdr:ext cx="762000" cy="259045"/>
    <xdr:sp macro="" textlink="">
      <xdr:nvSpPr>
        <xdr:cNvPr id="151" name="テキスト ボックス 150"/>
        <xdr:cNvSpPr txBox="1"/>
      </xdr:nvSpPr>
      <xdr:spPr>
        <a:xfrm>
          <a:off x="12623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障害福祉費の増により前年度（</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ポイント悪化している。近年は類似団体も悪化していることから、ほぼ類似団体平均（</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並みとなっている。急激な少子高齢化に対応しつつ、行政改革大綱の課題でもあった保育所と幼稚園を統廃合した認定こども園が開設されており、施設の効率的な運営により扶助費の増加を抑制していくこと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79" name="直線コネクタ 178"/>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107950</xdr:rowOff>
    </xdr:to>
    <xdr:cxnSp macro="">
      <xdr:nvCxnSpPr>
        <xdr:cNvPr id="184" name="直線コネクタ 183"/>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6" name="フローチャート :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69850</xdr:rowOff>
    </xdr:to>
    <xdr:cxnSp macro="">
      <xdr:nvCxnSpPr>
        <xdr:cNvPr id="187" name="直線コネクタ 186"/>
        <xdr:cNvCxnSpPr/>
      </xdr:nvCxnSpPr>
      <xdr:spPr>
        <a:xfrm>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8" name="フローチャート :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127000</xdr:rowOff>
    </xdr:to>
    <xdr:cxnSp macro="">
      <xdr:nvCxnSpPr>
        <xdr:cNvPr id="190" name="直線コネクタ 189"/>
        <xdr:cNvCxnSpPr/>
      </xdr:nvCxnSpPr>
      <xdr:spPr>
        <a:xfrm flipV="1">
          <a:off x="2209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1" name="フローチャート : 判断 190"/>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2" name="テキスト ボックス 191"/>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127000</xdr:rowOff>
    </xdr:to>
    <xdr:cxnSp macro="">
      <xdr:nvCxnSpPr>
        <xdr:cNvPr id="193" name="直線コネクタ 192"/>
        <xdr:cNvCxnSpPr/>
      </xdr:nvCxnSpPr>
      <xdr:spPr>
        <a:xfrm>
          <a:off x="1320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4" name="フローチャート : 判断 193"/>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5" name="テキスト ボックス 194"/>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7" name="テキスト ボックス 19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3" name="円/楕円 202"/>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4"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5" name="円/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6" name="テキスト ボックス 205"/>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7" name="円/楕円 20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08" name="テキスト ボックス 20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9" name="円/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0" name="テキスト ボックス 209"/>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その他に係る経常収支比率は、類似団体平均（</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を上回っている。主な要因としては、特会繰出の増加が挙げられる。特に下水道事業は、公営企業繰出基準の改正に伴い、分流式下水道等に要する経費が大きくなっている。また、国民健康保険特別会計や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mn-lt"/>
              <a:ea typeface="+mn-ea"/>
              <a:cs typeface="+mn-cs"/>
            </a:rPr>
            <a:t>住民ﾆｰｽﾞを踏まえた適切な事業選択により、過度に起債に依存することのない財政運営に努める。</a:t>
          </a:r>
          <a:r>
            <a:rPr lang="ja-JP" altLang="ja-JP" sz="1100">
              <a:solidFill>
                <a:schemeClr val="dk1"/>
              </a:solidFill>
              <a:effectLst/>
              <a:latin typeface="+mn-lt"/>
              <a:ea typeface="+mn-ea"/>
              <a:cs typeface="+mn-cs"/>
            </a:rPr>
            <a:t>なお、国保特会において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普通会計からの繰出金を減らしていくように努める。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0" name="直線コネクタ 239"/>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4" name="直線コネクタ 24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149860</xdr:rowOff>
    </xdr:to>
    <xdr:cxnSp macro="">
      <xdr:nvCxnSpPr>
        <xdr:cNvPr id="245" name="直線コネクタ 244"/>
        <xdr:cNvCxnSpPr/>
      </xdr:nvCxnSpPr>
      <xdr:spPr>
        <a:xfrm>
          <a:off x="15671800" y="1007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6"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7" name="フローチャート : 判断 246"/>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157480</xdr:rowOff>
    </xdr:to>
    <xdr:cxnSp macro="">
      <xdr:nvCxnSpPr>
        <xdr:cNvPr id="248" name="直線コネクタ 247"/>
        <xdr:cNvCxnSpPr/>
      </xdr:nvCxnSpPr>
      <xdr:spPr>
        <a:xfrm flipV="1">
          <a:off x="14782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9" name="フローチャート : 判断 24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0" name="テキスト ボックス 24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157480</xdr:rowOff>
    </xdr:to>
    <xdr:cxnSp macro="">
      <xdr:nvCxnSpPr>
        <xdr:cNvPr id="251" name="直線コネクタ 250"/>
        <xdr:cNvCxnSpPr/>
      </xdr:nvCxnSpPr>
      <xdr:spPr>
        <a:xfrm>
          <a:off x="13893800" y="1004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2" name="フローチャート : 判断 251"/>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3" name="テキスト ボックス 25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104140</xdr:rowOff>
    </xdr:to>
    <xdr:cxnSp macro="">
      <xdr:nvCxnSpPr>
        <xdr:cNvPr id="254" name="直線コネクタ 253"/>
        <xdr:cNvCxnSpPr/>
      </xdr:nvCxnSpPr>
      <xdr:spPr>
        <a:xfrm>
          <a:off x="13004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5" name="フローチャート : 判断 254"/>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6" name="テキスト ボックス 255"/>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8" name="テキスト ボックス 25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4" name="円/楕円 263"/>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5"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6" name="円/楕円 265"/>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67" name="テキスト ボックス 266"/>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68" name="円/楕円 267"/>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69" name="テキスト ボックス 268"/>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0" name="円/楕円 269"/>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1" name="テキスト ボックス 270"/>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2" name="円/楕円 271"/>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3" name="テキスト ボックス 272"/>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補助費等に係る経常収支比率は、</a:t>
          </a:r>
          <a:r>
            <a:rPr lang="ja-JP" altLang="en-US" sz="1100">
              <a:solidFill>
                <a:schemeClr val="dk1"/>
              </a:solidFill>
              <a:effectLst/>
              <a:latin typeface="+mn-lt"/>
              <a:ea typeface="+mn-ea"/>
              <a:cs typeface="+mn-cs"/>
            </a:rPr>
            <a:t>横ばいとなっており</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15.0%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と同様となっている。</a:t>
          </a:r>
          <a:r>
            <a:rPr lang="ja-JP" altLang="ja-JP" sz="1100">
              <a:solidFill>
                <a:schemeClr val="dk1"/>
              </a:solidFill>
              <a:effectLst/>
              <a:latin typeface="+mn-lt"/>
              <a:ea typeface="+mn-ea"/>
              <a:cs typeface="+mn-cs"/>
            </a:rPr>
            <a:t>一部事務組合への負担金が全体の</a:t>
          </a:r>
          <a:r>
            <a:rPr lang="en-US" altLang="ja-JP" sz="1100">
              <a:solidFill>
                <a:schemeClr val="dk1"/>
              </a:solidFill>
              <a:effectLst/>
              <a:latin typeface="+mn-lt"/>
              <a:ea typeface="+mn-ea"/>
              <a:cs typeface="+mn-cs"/>
            </a:rPr>
            <a:t>63.3%</a:t>
          </a:r>
          <a:r>
            <a:rPr lang="ja-JP" altLang="ja-JP" sz="1100">
              <a:solidFill>
                <a:schemeClr val="dk1"/>
              </a:solidFill>
              <a:effectLst/>
              <a:latin typeface="+mn-lt"/>
              <a:ea typeface="+mn-ea"/>
              <a:cs typeface="+mn-cs"/>
            </a:rPr>
            <a:t>と、前年度（</a:t>
          </a:r>
          <a:r>
            <a:rPr lang="en-US" altLang="ja-JP" sz="1100">
              <a:solidFill>
                <a:schemeClr val="dk1"/>
              </a:solidFill>
              <a:effectLst/>
              <a:latin typeface="+mn-lt"/>
              <a:ea typeface="+mn-ea"/>
              <a:cs typeface="+mn-cs"/>
            </a:rPr>
            <a:t>63.0%</a:t>
          </a:r>
          <a:r>
            <a:rPr lang="ja-JP" altLang="ja-JP" sz="1100">
              <a:solidFill>
                <a:schemeClr val="dk1"/>
              </a:solidFill>
              <a:effectLst/>
              <a:latin typeface="+mn-lt"/>
              <a:ea typeface="+mn-ea"/>
              <a:cs typeface="+mn-cs"/>
            </a:rPr>
            <a:t>）からは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ﾎﾟｲﾝﾄ比率を</a:t>
          </a:r>
          <a:r>
            <a:rPr lang="ja-JP" altLang="en-US" sz="1100">
              <a:solidFill>
                <a:schemeClr val="dk1"/>
              </a:solidFill>
              <a:effectLst/>
              <a:latin typeface="+mn-lt"/>
              <a:ea typeface="+mn-ea"/>
              <a:cs typeface="+mn-cs"/>
            </a:rPr>
            <a:t>上げている</a:t>
          </a:r>
          <a:r>
            <a:rPr lang="ja-JP" altLang="ja-JP" sz="1100">
              <a:solidFill>
                <a:schemeClr val="dk1"/>
              </a:solidFill>
              <a:effectLst/>
              <a:latin typeface="+mn-lt"/>
              <a:ea typeface="+mn-ea"/>
              <a:cs typeface="+mn-cs"/>
            </a:rPr>
            <a:t>。補助費等の増を抑制するため、行政改革大綱において単独補助金の見直しを課題としており、補助金の整理合理化に取り組んでいる。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1" name="直線コネクタ 300"/>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2"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3" name="直線コネクタ 302"/>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4"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5" name="直線コネクタ 304"/>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69850</xdr:rowOff>
    </xdr:to>
    <xdr:cxnSp macro="">
      <xdr:nvCxnSpPr>
        <xdr:cNvPr id="306" name="直線コネクタ 305"/>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08" name="フローチャート : 判断 30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127000</xdr:rowOff>
    </xdr:to>
    <xdr:cxnSp macro="">
      <xdr:nvCxnSpPr>
        <xdr:cNvPr id="309" name="直線コネクタ 308"/>
        <xdr:cNvCxnSpPr/>
      </xdr:nvCxnSpPr>
      <xdr:spPr>
        <a:xfrm flipV="1">
          <a:off x="14782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0" name="フローチャート : 判断 30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1" name="テキスト ボックス 31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16510</xdr:rowOff>
    </xdr:to>
    <xdr:cxnSp macro="">
      <xdr:nvCxnSpPr>
        <xdr:cNvPr id="312" name="直線コネクタ 311"/>
        <xdr:cNvCxnSpPr/>
      </xdr:nvCxnSpPr>
      <xdr:spPr>
        <a:xfrm flipV="1">
          <a:off x="13893800" y="664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3" name="フローチャート : 判断 312"/>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4" name="テキスト ボックス 313"/>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16510</xdr:rowOff>
    </xdr:from>
    <xdr:to>
      <xdr:col>20</xdr:col>
      <xdr:colOff>158750</xdr:colOff>
      <xdr:row>39</xdr:row>
      <xdr:rowOff>62230</xdr:rowOff>
    </xdr:to>
    <xdr:cxnSp macro="">
      <xdr:nvCxnSpPr>
        <xdr:cNvPr id="315" name="直線コネクタ 314"/>
        <xdr:cNvCxnSpPr/>
      </xdr:nvCxnSpPr>
      <xdr:spPr>
        <a:xfrm flipV="1">
          <a:off x="13004800" y="670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6" name="フローチャート : 判断 315"/>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7" name="テキスト ボックス 316"/>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18" name="フローチャート : 判断 317"/>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19" name="テキスト ボックス 318"/>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5" name="円/楕円 324"/>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6"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7" name="円/楕円 326"/>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8" name="テキスト ボックス 32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9" name="円/楕円 328"/>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0" name="テキスト ボックス 329"/>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137160</xdr:rowOff>
    </xdr:from>
    <xdr:to>
      <xdr:col>20</xdr:col>
      <xdr:colOff>209550</xdr:colOff>
      <xdr:row>39</xdr:row>
      <xdr:rowOff>67310</xdr:rowOff>
    </xdr:to>
    <xdr:sp macro="" textlink="">
      <xdr:nvSpPr>
        <xdr:cNvPr id="331" name="円/楕円 330"/>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52087</xdr:rowOff>
    </xdr:from>
    <xdr:ext cx="762000" cy="259045"/>
    <xdr:sp macro="" textlink="">
      <xdr:nvSpPr>
        <xdr:cNvPr id="332" name="テキスト ボックス 331"/>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11430</xdr:rowOff>
    </xdr:from>
    <xdr:to>
      <xdr:col>19</xdr:col>
      <xdr:colOff>6350</xdr:colOff>
      <xdr:row>39</xdr:row>
      <xdr:rowOff>113030</xdr:rowOff>
    </xdr:to>
    <xdr:sp macro="" textlink="">
      <xdr:nvSpPr>
        <xdr:cNvPr id="333" name="円/楕円 332"/>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97807</xdr:rowOff>
    </xdr:from>
    <xdr:ext cx="762000" cy="259045"/>
    <xdr:sp macro="" textlink="">
      <xdr:nvSpPr>
        <xdr:cNvPr id="334" name="テキスト ボックス 333"/>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従来からの起債抑制策により、類似団体平均</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を大きく下回っており、前年度より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ポイント改善している。要因としては、地総債等の償還終了による。平成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年度から普通会計債及び公営企業債の公的資金の補償金免除繰上償還を行っており、今後も将来的な負担に十分留意しつつ、過度に起債に依存することのない財政運営を行う。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2" name="直線コネクタ 361"/>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4" name="直線コネクタ 36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5"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6" name="直線コネクタ 365"/>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74</xdr:row>
      <xdr:rowOff>5080</xdr:rowOff>
    </xdr:to>
    <xdr:cxnSp macro="">
      <xdr:nvCxnSpPr>
        <xdr:cNvPr id="367" name="直線コネクタ 366"/>
        <xdr:cNvCxnSpPr/>
      </xdr:nvCxnSpPr>
      <xdr:spPr>
        <a:xfrm flipV="1">
          <a:off x="3987800" y="12661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68"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69" name="フローチャート : 判断 368"/>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xdr:rowOff>
    </xdr:from>
    <xdr:to>
      <xdr:col>5</xdr:col>
      <xdr:colOff>549275</xdr:colOff>
      <xdr:row>74</xdr:row>
      <xdr:rowOff>58420</xdr:rowOff>
    </xdr:to>
    <xdr:cxnSp macro="">
      <xdr:nvCxnSpPr>
        <xdr:cNvPr id="370" name="直線コネクタ 369"/>
        <xdr:cNvCxnSpPr/>
      </xdr:nvCxnSpPr>
      <xdr:spPr>
        <a:xfrm flipV="1">
          <a:off x="3098800" y="12692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1" name="フローチャート :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58420</xdr:rowOff>
    </xdr:from>
    <xdr:to>
      <xdr:col>4</xdr:col>
      <xdr:colOff>346075</xdr:colOff>
      <xdr:row>74</xdr:row>
      <xdr:rowOff>88900</xdr:rowOff>
    </xdr:to>
    <xdr:cxnSp macro="">
      <xdr:nvCxnSpPr>
        <xdr:cNvPr id="373" name="直線コネクタ 372"/>
        <xdr:cNvCxnSpPr/>
      </xdr:nvCxnSpPr>
      <xdr:spPr>
        <a:xfrm flipV="1">
          <a:off x="2209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4" name="フローチャート : 判断 373"/>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5" name="テキスト ボックス 374"/>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88900</xdr:rowOff>
    </xdr:from>
    <xdr:to>
      <xdr:col>3</xdr:col>
      <xdr:colOff>142875</xdr:colOff>
      <xdr:row>74</xdr:row>
      <xdr:rowOff>119380</xdr:rowOff>
    </xdr:to>
    <xdr:cxnSp macro="">
      <xdr:nvCxnSpPr>
        <xdr:cNvPr id="376" name="直線コネクタ 375"/>
        <xdr:cNvCxnSpPr/>
      </xdr:nvCxnSpPr>
      <xdr:spPr>
        <a:xfrm flipV="1">
          <a:off x="1320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7" name="フローチャート : 判断 376"/>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78" name="テキスト ボックス 377"/>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9" name="フローチャート : 判断 378"/>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0" name="テキスト ボックス 379"/>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95250</xdr:rowOff>
    </xdr:from>
    <xdr:to>
      <xdr:col>7</xdr:col>
      <xdr:colOff>66675</xdr:colOff>
      <xdr:row>74</xdr:row>
      <xdr:rowOff>25400</xdr:rowOff>
    </xdr:to>
    <xdr:sp macro="" textlink="">
      <xdr:nvSpPr>
        <xdr:cNvPr id="386" name="円/楕円 385"/>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111777</xdr:rowOff>
    </xdr:from>
    <xdr:ext cx="762000" cy="259045"/>
    <xdr:sp macro="" textlink="">
      <xdr:nvSpPr>
        <xdr:cNvPr id="387" name="公債費該当値テキスト"/>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125730</xdr:rowOff>
    </xdr:from>
    <xdr:to>
      <xdr:col>5</xdr:col>
      <xdr:colOff>600075</xdr:colOff>
      <xdr:row>74</xdr:row>
      <xdr:rowOff>55880</xdr:rowOff>
    </xdr:to>
    <xdr:sp macro="" textlink="">
      <xdr:nvSpPr>
        <xdr:cNvPr id="388" name="円/楕円 387"/>
        <xdr:cNvSpPr/>
      </xdr:nvSpPr>
      <xdr:spPr>
        <a:xfrm>
          <a:off x="3937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66057</xdr:rowOff>
    </xdr:from>
    <xdr:ext cx="736600" cy="259045"/>
    <xdr:sp macro="" textlink="">
      <xdr:nvSpPr>
        <xdr:cNvPr id="389" name="テキスト ボックス 388"/>
        <xdr:cNvSpPr txBox="1"/>
      </xdr:nvSpPr>
      <xdr:spPr>
        <a:xfrm>
          <a:off x="3606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xdr:rowOff>
    </xdr:from>
    <xdr:to>
      <xdr:col>4</xdr:col>
      <xdr:colOff>396875</xdr:colOff>
      <xdr:row>74</xdr:row>
      <xdr:rowOff>109220</xdr:rowOff>
    </xdr:to>
    <xdr:sp macro="" textlink="">
      <xdr:nvSpPr>
        <xdr:cNvPr id="390" name="円/楕円 389"/>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119397</xdr:rowOff>
    </xdr:from>
    <xdr:ext cx="762000" cy="259045"/>
    <xdr:sp macro="" textlink="">
      <xdr:nvSpPr>
        <xdr:cNvPr id="391" name="テキスト ボックス 390"/>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38100</xdr:rowOff>
    </xdr:from>
    <xdr:to>
      <xdr:col>3</xdr:col>
      <xdr:colOff>193675</xdr:colOff>
      <xdr:row>74</xdr:row>
      <xdr:rowOff>139700</xdr:rowOff>
    </xdr:to>
    <xdr:sp macro="" textlink="">
      <xdr:nvSpPr>
        <xdr:cNvPr id="392" name="円/楕円 391"/>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149877</xdr:rowOff>
    </xdr:from>
    <xdr:ext cx="762000" cy="259045"/>
    <xdr:sp macro="" textlink="">
      <xdr:nvSpPr>
        <xdr:cNvPr id="393" name="テキスト ボックス 392"/>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4" name="円/楕円 393"/>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5" name="テキスト ボックス 394"/>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公債費以外の経常収支比率は、類似団体平均（</a:t>
          </a:r>
          <a:r>
            <a:rPr lang="en-US" altLang="ja-JP" sz="1100">
              <a:solidFill>
                <a:schemeClr val="dk1"/>
              </a:solidFill>
              <a:effectLst/>
              <a:latin typeface="+mn-lt"/>
              <a:ea typeface="+mn-ea"/>
              <a:cs typeface="+mn-cs"/>
            </a:rPr>
            <a:t>71.8%</a:t>
          </a:r>
          <a:r>
            <a:rPr lang="ja-JP" altLang="ja-JP" sz="1100">
              <a:solidFill>
                <a:schemeClr val="dk1"/>
              </a:solidFill>
              <a:effectLst/>
              <a:latin typeface="+mn-lt"/>
              <a:ea typeface="+mn-ea"/>
              <a:cs typeface="+mn-cs"/>
            </a:rPr>
            <a:t>）を大きく上回っている。人件費及び補助費等の比率が高いためで、要因としては公立施設が多いこと、一部事務組合への高負担が挙げられる。今後は、行革に掲げる定員管理の適正化等を推進して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1" name="直線コネクタ 420"/>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2"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3" name="直線コネクタ 422"/>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4"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5" name="直線コネクタ 424"/>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10413</xdr:rowOff>
    </xdr:from>
    <xdr:to>
      <xdr:col>24</xdr:col>
      <xdr:colOff>31750</xdr:colOff>
      <xdr:row>79</xdr:row>
      <xdr:rowOff>10413</xdr:rowOff>
    </xdr:to>
    <xdr:cxnSp macro="">
      <xdr:nvCxnSpPr>
        <xdr:cNvPr id="426" name="直線コネクタ 425"/>
        <xdr:cNvCxnSpPr/>
      </xdr:nvCxnSpPr>
      <xdr:spPr>
        <a:xfrm>
          <a:off x="15671800" y="13554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7"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28" name="フローチャート : 判断 42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80</xdr:row>
      <xdr:rowOff>12700</xdr:rowOff>
    </xdr:to>
    <xdr:cxnSp macro="">
      <xdr:nvCxnSpPr>
        <xdr:cNvPr id="429" name="直線コネクタ 428"/>
        <xdr:cNvCxnSpPr/>
      </xdr:nvCxnSpPr>
      <xdr:spPr>
        <a:xfrm flipV="1">
          <a:off x="14782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0" name="フローチャート : 判断 429"/>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1" name="テキスト ボックス 430"/>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58420</xdr:rowOff>
    </xdr:to>
    <xdr:cxnSp macro="">
      <xdr:nvCxnSpPr>
        <xdr:cNvPr id="432" name="直線コネクタ 431"/>
        <xdr:cNvCxnSpPr/>
      </xdr:nvCxnSpPr>
      <xdr:spPr>
        <a:xfrm flipV="1">
          <a:off x="13893800" y="1372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3" name="フローチャート : 判断 432"/>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4" name="テキスト ボックス 43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143002</xdr:rowOff>
    </xdr:from>
    <xdr:to>
      <xdr:col>20</xdr:col>
      <xdr:colOff>158750</xdr:colOff>
      <xdr:row>80</xdr:row>
      <xdr:rowOff>58420</xdr:rowOff>
    </xdr:to>
    <xdr:cxnSp macro="">
      <xdr:nvCxnSpPr>
        <xdr:cNvPr id="435" name="直線コネクタ 434"/>
        <xdr:cNvCxnSpPr/>
      </xdr:nvCxnSpPr>
      <xdr:spPr>
        <a:xfrm>
          <a:off x="13004800" y="13687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7" name="テキスト ボックス 43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38" name="フローチャート : 判断 437"/>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39" name="テキスト ボックス 438"/>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45" name="円/楕円 444"/>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46"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131063</xdr:rowOff>
    </xdr:from>
    <xdr:to>
      <xdr:col>22</xdr:col>
      <xdr:colOff>615950</xdr:colOff>
      <xdr:row>79</xdr:row>
      <xdr:rowOff>61213</xdr:rowOff>
    </xdr:to>
    <xdr:sp macro="" textlink="">
      <xdr:nvSpPr>
        <xdr:cNvPr id="447" name="円/楕円 446"/>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45990</xdr:rowOff>
    </xdr:from>
    <xdr:ext cx="736600" cy="259045"/>
    <xdr:sp macro="" textlink="">
      <xdr:nvSpPr>
        <xdr:cNvPr id="448" name="テキスト ボックス 447"/>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9" name="円/楕円 448"/>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50" name="テキスト ボックス 449"/>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xdr:rowOff>
    </xdr:from>
    <xdr:to>
      <xdr:col>20</xdr:col>
      <xdr:colOff>209550</xdr:colOff>
      <xdr:row>80</xdr:row>
      <xdr:rowOff>109220</xdr:rowOff>
    </xdr:to>
    <xdr:sp macro="" textlink="">
      <xdr:nvSpPr>
        <xdr:cNvPr id="451" name="円/楕円 450"/>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93997</xdr:rowOff>
    </xdr:from>
    <xdr:ext cx="762000" cy="259045"/>
    <xdr:sp macro="" textlink="">
      <xdr:nvSpPr>
        <xdr:cNvPr id="452" name="テキスト ボックス 451"/>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92202</xdr:rowOff>
    </xdr:from>
    <xdr:to>
      <xdr:col>19</xdr:col>
      <xdr:colOff>6350</xdr:colOff>
      <xdr:row>80</xdr:row>
      <xdr:rowOff>22352</xdr:rowOff>
    </xdr:to>
    <xdr:sp macro="" textlink="">
      <xdr:nvSpPr>
        <xdr:cNvPr id="453" name="円/楕円 452"/>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7129</xdr:rowOff>
    </xdr:from>
    <xdr:ext cx="762000" cy="259045"/>
    <xdr:sp macro="" textlink="">
      <xdr:nvSpPr>
        <xdr:cNvPr id="454" name="テキスト ボックス 453"/>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148041</xdr:rowOff>
    </xdr:from>
    <xdr:to>
      <xdr:col>4</xdr:col>
      <xdr:colOff>1117600</xdr:colOff>
      <xdr:row>17</xdr:row>
      <xdr:rowOff>166186</xdr:rowOff>
    </xdr:to>
    <xdr:cxnSp macro="">
      <xdr:nvCxnSpPr>
        <xdr:cNvPr id="54" name="直線コネクタ 53"/>
        <xdr:cNvCxnSpPr/>
      </xdr:nvCxnSpPr>
      <xdr:spPr bwMode="auto">
        <a:xfrm flipV="1">
          <a:off x="5003800" y="3110316"/>
          <a:ext cx="647700" cy="18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137841</xdr:rowOff>
    </xdr:from>
    <xdr:ext cx="762000" cy="259045"/>
    <xdr:sp macro="" textlink="">
      <xdr:nvSpPr>
        <xdr:cNvPr id="55" name="人口1人当たり決算額の推移平均値テキスト130"/>
        <xdr:cNvSpPr txBox="1"/>
      </xdr:nvSpPr>
      <xdr:spPr>
        <a:xfrm>
          <a:off x="5740400" y="310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166186</xdr:rowOff>
    </xdr:from>
    <xdr:to>
      <xdr:col>4</xdr:col>
      <xdr:colOff>469900</xdr:colOff>
      <xdr:row>17</xdr:row>
      <xdr:rowOff>169682</xdr:rowOff>
    </xdr:to>
    <xdr:cxnSp macro="">
      <xdr:nvCxnSpPr>
        <xdr:cNvPr id="57" name="直線コネクタ 56"/>
        <xdr:cNvCxnSpPr/>
      </xdr:nvCxnSpPr>
      <xdr:spPr bwMode="auto">
        <a:xfrm flipV="1">
          <a:off x="4305300" y="3128461"/>
          <a:ext cx="698500" cy="3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155662</xdr:rowOff>
    </xdr:from>
    <xdr:ext cx="736600" cy="259045"/>
    <xdr:sp macro="" textlink="">
      <xdr:nvSpPr>
        <xdr:cNvPr id="59" name="テキスト ボックス 58"/>
        <xdr:cNvSpPr txBox="1"/>
      </xdr:nvSpPr>
      <xdr:spPr>
        <a:xfrm>
          <a:off x="4622800" y="32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144536</xdr:rowOff>
    </xdr:from>
    <xdr:to>
      <xdr:col>3</xdr:col>
      <xdr:colOff>904875</xdr:colOff>
      <xdr:row>17</xdr:row>
      <xdr:rowOff>169682</xdr:rowOff>
    </xdr:to>
    <xdr:cxnSp macro="">
      <xdr:nvCxnSpPr>
        <xdr:cNvPr id="60" name="直線コネクタ 59"/>
        <xdr:cNvCxnSpPr/>
      </xdr:nvCxnSpPr>
      <xdr:spPr bwMode="auto">
        <a:xfrm>
          <a:off x="3606800" y="3106811"/>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144536</xdr:rowOff>
    </xdr:from>
    <xdr:to>
      <xdr:col>3</xdr:col>
      <xdr:colOff>206375</xdr:colOff>
      <xdr:row>18</xdr:row>
      <xdr:rowOff>8576</xdr:rowOff>
    </xdr:to>
    <xdr:cxnSp macro="">
      <xdr:nvCxnSpPr>
        <xdr:cNvPr id="63" name="直線コネクタ 62"/>
        <xdr:cNvCxnSpPr/>
      </xdr:nvCxnSpPr>
      <xdr:spPr bwMode="auto">
        <a:xfrm flipV="1">
          <a:off x="2908300" y="3106811"/>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99036</xdr:rowOff>
    </xdr:from>
    <xdr:ext cx="762000" cy="259045"/>
    <xdr:sp macro="" textlink="">
      <xdr:nvSpPr>
        <xdr:cNvPr id="65" name="テキスト ボックス 64"/>
        <xdr:cNvSpPr txBox="1"/>
      </xdr:nvSpPr>
      <xdr:spPr>
        <a:xfrm>
          <a:off x="3225800" y="32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97241</xdr:rowOff>
    </xdr:from>
    <xdr:to>
      <xdr:col>5</xdr:col>
      <xdr:colOff>34925</xdr:colOff>
      <xdr:row>18</xdr:row>
      <xdr:rowOff>27391</xdr:rowOff>
    </xdr:to>
    <xdr:sp macro="" textlink="">
      <xdr:nvSpPr>
        <xdr:cNvPr id="73" name="円/楕円 72"/>
        <xdr:cNvSpPr/>
      </xdr:nvSpPr>
      <xdr:spPr bwMode="auto">
        <a:xfrm>
          <a:off x="5600700" y="305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113768</xdr:rowOff>
    </xdr:from>
    <xdr:ext cx="762000" cy="259045"/>
    <xdr:sp macro="" textlink="">
      <xdr:nvSpPr>
        <xdr:cNvPr id="74" name="人口1人当たり決算額の推移該当値テキスト130"/>
        <xdr:cNvSpPr txBox="1"/>
      </xdr:nvSpPr>
      <xdr:spPr>
        <a:xfrm>
          <a:off x="5740400" y="29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115386</xdr:rowOff>
    </xdr:from>
    <xdr:to>
      <xdr:col>4</xdr:col>
      <xdr:colOff>520700</xdr:colOff>
      <xdr:row>18</xdr:row>
      <xdr:rowOff>45536</xdr:rowOff>
    </xdr:to>
    <xdr:sp macro="" textlink="">
      <xdr:nvSpPr>
        <xdr:cNvPr id="75" name="円/楕円 74"/>
        <xdr:cNvSpPr/>
      </xdr:nvSpPr>
      <xdr:spPr bwMode="auto">
        <a:xfrm>
          <a:off x="4953000" y="307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55713</xdr:rowOff>
    </xdr:from>
    <xdr:ext cx="736600" cy="259045"/>
    <xdr:sp macro="" textlink="">
      <xdr:nvSpPr>
        <xdr:cNvPr id="76" name="テキスト ボックス 75"/>
        <xdr:cNvSpPr txBox="1"/>
      </xdr:nvSpPr>
      <xdr:spPr>
        <a:xfrm>
          <a:off x="4622800" y="2846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118882</xdr:rowOff>
    </xdr:from>
    <xdr:to>
      <xdr:col>3</xdr:col>
      <xdr:colOff>955675</xdr:colOff>
      <xdr:row>18</xdr:row>
      <xdr:rowOff>49032</xdr:rowOff>
    </xdr:to>
    <xdr:sp macro="" textlink="">
      <xdr:nvSpPr>
        <xdr:cNvPr id="77" name="円/楕円 76"/>
        <xdr:cNvSpPr/>
      </xdr:nvSpPr>
      <xdr:spPr bwMode="auto">
        <a:xfrm>
          <a:off x="4254500" y="308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59209</xdr:rowOff>
    </xdr:from>
    <xdr:ext cx="762000" cy="259045"/>
    <xdr:sp macro="" textlink="">
      <xdr:nvSpPr>
        <xdr:cNvPr id="78" name="テキスト ボックス 77"/>
        <xdr:cNvSpPr txBox="1"/>
      </xdr:nvSpPr>
      <xdr:spPr>
        <a:xfrm>
          <a:off x="3924300" y="285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93736</xdr:rowOff>
    </xdr:from>
    <xdr:to>
      <xdr:col>3</xdr:col>
      <xdr:colOff>257175</xdr:colOff>
      <xdr:row>18</xdr:row>
      <xdr:rowOff>23886</xdr:rowOff>
    </xdr:to>
    <xdr:sp macro="" textlink="">
      <xdr:nvSpPr>
        <xdr:cNvPr id="79" name="円/楕円 78"/>
        <xdr:cNvSpPr/>
      </xdr:nvSpPr>
      <xdr:spPr bwMode="auto">
        <a:xfrm>
          <a:off x="3556000" y="305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34063</xdr:rowOff>
    </xdr:from>
    <xdr:ext cx="762000" cy="259045"/>
    <xdr:sp macro="" textlink="">
      <xdr:nvSpPr>
        <xdr:cNvPr id="80" name="テキスト ボックス 79"/>
        <xdr:cNvSpPr txBox="1"/>
      </xdr:nvSpPr>
      <xdr:spPr>
        <a:xfrm>
          <a:off x="3225800" y="282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129226</xdr:rowOff>
    </xdr:from>
    <xdr:to>
      <xdr:col>2</xdr:col>
      <xdr:colOff>692150</xdr:colOff>
      <xdr:row>18</xdr:row>
      <xdr:rowOff>59376</xdr:rowOff>
    </xdr:to>
    <xdr:sp macro="" textlink="">
      <xdr:nvSpPr>
        <xdr:cNvPr id="81" name="円/楕円 80"/>
        <xdr:cNvSpPr/>
      </xdr:nvSpPr>
      <xdr:spPr bwMode="auto">
        <a:xfrm>
          <a:off x="2857500" y="309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44153</xdr:rowOff>
    </xdr:from>
    <xdr:ext cx="762000" cy="259045"/>
    <xdr:sp macro="" textlink="">
      <xdr:nvSpPr>
        <xdr:cNvPr id="82" name="テキスト ボックス 81"/>
        <xdr:cNvSpPr txBox="1"/>
      </xdr:nvSpPr>
      <xdr:spPr>
        <a:xfrm>
          <a:off x="2527300" y="317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289123</xdr:rowOff>
    </xdr:from>
    <xdr:to>
      <xdr:col>4</xdr:col>
      <xdr:colOff>1117600</xdr:colOff>
      <xdr:row>37</xdr:row>
      <xdr:rowOff>172857</xdr:rowOff>
    </xdr:to>
    <xdr:cxnSp macro="">
      <xdr:nvCxnSpPr>
        <xdr:cNvPr id="115" name="直線コネクタ 114"/>
        <xdr:cNvCxnSpPr/>
      </xdr:nvCxnSpPr>
      <xdr:spPr bwMode="auto">
        <a:xfrm>
          <a:off x="5003800" y="6899473"/>
          <a:ext cx="647700" cy="39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81509</xdr:rowOff>
    </xdr:from>
    <xdr:to>
      <xdr:col>4</xdr:col>
      <xdr:colOff>469900</xdr:colOff>
      <xdr:row>35</xdr:row>
      <xdr:rowOff>289123</xdr:rowOff>
    </xdr:to>
    <xdr:cxnSp macro="">
      <xdr:nvCxnSpPr>
        <xdr:cNvPr id="118" name="直線コネクタ 117"/>
        <xdr:cNvCxnSpPr/>
      </xdr:nvCxnSpPr>
      <xdr:spPr bwMode="auto">
        <a:xfrm>
          <a:off x="4305300" y="6691859"/>
          <a:ext cx="698500" cy="20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251162</xdr:rowOff>
    </xdr:from>
    <xdr:ext cx="736600" cy="259045"/>
    <xdr:sp macro="" textlink="">
      <xdr:nvSpPr>
        <xdr:cNvPr id="120" name="テキスト ボックス 119"/>
        <xdr:cNvSpPr txBox="1"/>
      </xdr:nvSpPr>
      <xdr:spPr>
        <a:xfrm>
          <a:off x="4622800" y="65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246055</xdr:rowOff>
    </xdr:from>
    <xdr:to>
      <xdr:col>3</xdr:col>
      <xdr:colOff>904875</xdr:colOff>
      <xdr:row>35</xdr:row>
      <xdr:rowOff>81509</xdr:rowOff>
    </xdr:to>
    <xdr:cxnSp macro="">
      <xdr:nvCxnSpPr>
        <xdr:cNvPr id="121" name="直線コネクタ 120"/>
        <xdr:cNvCxnSpPr/>
      </xdr:nvCxnSpPr>
      <xdr:spPr bwMode="auto">
        <a:xfrm>
          <a:off x="3606800" y="6513505"/>
          <a:ext cx="698500" cy="17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135732</xdr:rowOff>
    </xdr:from>
    <xdr:to>
      <xdr:col>3</xdr:col>
      <xdr:colOff>206375</xdr:colOff>
      <xdr:row>34</xdr:row>
      <xdr:rowOff>246055</xdr:rowOff>
    </xdr:to>
    <xdr:cxnSp macro="">
      <xdr:nvCxnSpPr>
        <xdr:cNvPr id="124" name="直線コネクタ 123"/>
        <xdr:cNvCxnSpPr/>
      </xdr:nvCxnSpPr>
      <xdr:spPr bwMode="auto">
        <a:xfrm>
          <a:off x="2908300" y="6403182"/>
          <a:ext cx="698500" cy="11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122057</xdr:rowOff>
    </xdr:from>
    <xdr:to>
      <xdr:col>5</xdr:col>
      <xdr:colOff>34925</xdr:colOff>
      <xdr:row>37</xdr:row>
      <xdr:rowOff>223657</xdr:rowOff>
    </xdr:to>
    <xdr:sp macro="" textlink="">
      <xdr:nvSpPr>
        <xdr:cNvPr id="134" name="円/楕円 133"/>
        <xdr:cNvSpPr/>
      </xdr:nvSpPr>
      <xdr:spPr bwMode="auto">
        <a:xfrm>
          <a:off x="5600700" y="724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94134</xdr:rowOff>
    </xdr:from>
    <xdr:ext cx="762000" cy="259045"/>
    <xdr:sp macro="" textlink="">
      <xdr:nvSpPr>
        <xdr:cNvPr id="135" name="人口1人当たり決算額の推移該当値テキスト445"/>
        <xdr:cNvSpPr txBox="1"/>
      </xdr:nvSpPr>
      <xdr:spPr>
        <a:xfrm>
          <a:off x="5740400" y="7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238323</xdr:rowOff>
    </xdr:from>
    <xdr:to>
      <xdr:col>4</xdr:col>
      <xdr:colOff>520700</xdr:colOff>
      <xdr:row>35</xdr:row>
      <xdr:rowOff>339923</xdr:rowOff>
    </xdr:to>
    <xdr:sp macro="" textlink="">
      <xdr:nvSpPr>
        <xdr:cNvPr id="136" name="円/楕円 135"/>
        <xdr:cNvSpPr/>
      </xdr:nvSpPr>
      <xdr:spPr bwMode="auto">
        <a:xfrm>
          <a:off x="4953000" y="68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324700</xdr:rowOff>
    </xdr:from>
    <xdr:ext cx="736600" cy="259045"/>
    <xdr:sp macro="" textlink="">
      <xdr:nvSpPr>
        <xdr:cNvPr id="137" name="テキスト ボックス 136"/>
        <xdr:cNvSpPr txBox="1"/>
      </xdr:nvSpPr>
      <xdr:spPr>
        <a:xfrm>
          <a:off x="4622800" y="693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30709</xdr:rowOff>
    </xdr:from>
    <xdr:to>
      <xdr:col>3</xdr:col>
      <xdr:colOff>955675</xdr:colOff>
      <xdr:row>35</xdr:row>
      <xdr:rowOff>132309</xdr:rowOff>
    </xdr:to>
    <xdr:sp macro="" textlink="">
      <xdr:nvSpPr>
        <xdr:cNvPr id="138" name="円/楕円 137"/>
        <xdr:cNvSpPr/>
      </xdr:nvSpPr>
      <xdr:spPr bwMode="auto">
        <a:xfrm>
          <a:off x="42545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142486</xdr:rowOff>
    </xdr:from>
    <xdr:ext cx="762000" cy="259045"/>
    <xdr:sp macro="" textlink="">
      <xdr:nvSpPr>
        <xdr:cNvPr id="139" name="テキスト ボックス 138"/>
        <xdr:cNvSpPr txBox="1"/>
      </xdr:nvSpPr>
      <xdr:spPr>
        <a:xfrm>
          <a:off x="3924300" y="64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195255</xdr:rowOff>
    </xdr:from>
    <xdr:to>
      <xdr:col>3</xdr:col>
      <xdr:colOff>257175</xdr:colOff>
      <xdr:row>34</xdr:row>
      <xdr:rowOff>296855</xdr:rowOff>
    </xdr:to>
    <xdr:sp macro="" textlink="">
      <xdr:nvSpPr>
        <xdr:cNvPr id="140" name="円/楕円 139"/>
        <xdr:cNvSpPr/>
      </xdr:nvSpPr>
      <xdr:spPr bwMode="auto">
        <a:xfrm>
          <a:off x="3556000" y="646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307032</xdr:rowOff>
    </xdr:from>
    <xdr:ext cx="762000" cy="259045"/>
    <xdr:sp macro="" textlink="">
      <xdr:nvSpPr>
        <xdr:cNvPr id="141" name="テキスト ボックス 140"/>
        <xdr:cNvSpPr txBox="1"/>
      </xdr:nvSpPr>
      <xdr:spPr>
        <a:xfrm>
          <a:off x="3225800" y="62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84932</xdr:rowOff>
    </xdr:from>
    <xdr:to>
      <xdr:col>2</xdr:col>
      <xdr:colOff>692150</xdr:colOff>
      <xdr:row>34</xdr:row>
      <xdr:rowOff>186532</xdr:rowOff>
    </xdr:to>
    <xdr:sp macro="" textlink="">
      <xdr:nvSpPr>
        <xdr:cNvPr id="142" name="円/楕円 141"/>
        <xdr:cNvSpPr/>
      </xdr:nvSpPr>
      <xdr:spPr bwMode="auto">
        <a:xfrm>
          <a:off x="2857500" y="63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171310</xdr:rowOff>
    </xdr:from>
    <xdr:ext cx="762000" cy="259045"/>
    <xdr:sp macro="" textlink="">
      <xdr:nvSpPr>
        <xdr:cNvPr id="143" name="テキスト ボックス 142"/>
        <xdr:cNvSpPr txBox="1"/>
      </xdr:nvSpPr>
      <xdr:spPr>
        <a:xfrm>
          <a:off x="2527300" y="643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実質収支比率については、ここ数年は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台と概ね望ましい範囲内で推移してきたが、平成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超とやや高くなっている。また財政調整基金残高比率についてはやや上昇傾向にあり、今年度は、減債基金と併せた一財基金残高比率が</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と、目標値の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を超えている。その要因としては、</a:t>
          </a:r>
          <a:r>
            <a:rPr lang="ja-JP" altLang="en-US" sz="1100" b="0" i="0" baseline="0">
              <a:solidFill>
                <a:schemeClr val="dk1"/>
              </a:solidFill>
              <a:effectLst/>
              <a:latin typeface="+mn-lt"/>
              <a:ea typeface="+mn-ea"/>
              <a:cs typeface="+mn-cs"/>
            </a:rPr>
            <a:t>経費節減</a:t>
          </a:r>
          <a:r>
            <a:rPr lang="ja-JP" altLang="ja-JP" sz="1100" b="0" i="0" baseline="0">
              <a:solidFill>
                <a:schemeClr val="dk1"/>
              </a:solidFill>
              <a:effectLst/>
              <a:latin typeface="+mn-lt"/>
              <a:ea typeface="+mn-ea"/>
              <a:cs typeface="+mn-cs"/>
            </a:rPr>
            <a:t>により一般財源負担が減り、余剰金を積み立ててきた事が挙げられる。今後は、地方交付税等が減少見込みであり、基金に頼っての財政運営が予想されるため、行財政改革を進め、財政の健全化に努める。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実質公債費比率については</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改善している。その要因としては、従来からの厳しい起債抑制策による元利償還金の減少に加え、一部事務組合負担金の減が挙げられる。今後も起債抑制策により低水準化に努める。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将来負担比率については、前年度（</a:t>
          </a: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ポイント改善している。その要因としては、公営企業債等繰入見込額及び組合等負担等見込額が減少（公営企業：下水の地方債現在高の減少・組合：塵芥、衛生組合の地方債現在高の減少）していることにに加え、充当可能基金の増加（</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百万円積立て）が挙げられる。今後も起債抑制策や基金の適正運用を基本として低水準化に努める。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T16" sqref="CT16:DA1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4348294</v>
      </c>
      <c r="BO4" s="379"/>
      <c r="BP4" s="379"/>
      <c r="BQ4" s="379"/>
      <c r="BR4" s="379"/>
      <c r="BS4" s="379"/>
      <c r="BT4" s="379"/>
      <c r="BU4" s="380"/>
      <c r="BV4" s="378">
        <v>4236832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10.8</v>
      </c>
      <c r="CU4" s="556"/>
      <c r="CV4" s="556"/>
      <c r="CW4" s="556"/>
      <c r="CX4" s="556"/>
      <c r="CY4" s="556"/>
      <c r="CZ4" s="556"/>
      <c r="DA4" s="557"/>
      <c r="DB4" s="555">
        <v>11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3895641</v>
      </c>
      <c r="BO5" s="384"/>
      <c r="BP5" s="384"/>
      <c r="BQ5" s="384"/>
      <c r="BR5" s="384"/>
      <c r="BS5" s="384"/>
      <c r="BT5" s="384"/>
      <c r="BU5" s="385"/>
      <c r="BV5" s="383">
        <v>3899327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88.6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452653</v>
      </c>
      <c r="BO6" s="384"/>
      <c r="BP6" s="384"/>
      <c r="BQ6" s="384"/>
      <c r="BR6" s="384"/>
      <c r="BS6" s="384"/>
      <c r="BT6" s="384"/>
      <c r="BU6" s="385"/>
      <c r="BV6" s="383">
        <v>337505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93.9</v>
      </c>
      <c r="CU6" s="530"/>
      <c r="CV6" s="530"/>
      <c r="CW6" s="530"/>
      <c r="CX6" s="530"/>
      <c r="CY6" s="530"/>
      <c r="CZ6" s="530"/>
      <c r="DA6" s="531"/>
      <c r="DB6" s="529">
        <v>94.7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136128</v>
      </c>
      <c r="BO7" s="384"/>
      <c r="BP7" s="384"/>
      <c r="BQ7" s="384"/>
      <c r="BR7" s="384"/>
      <c r="BS7" s="384"/>
      <c r="BT7" s="384"/>
      <c r="BU7" s="385"/>
      <c r="BV7" s="383">
        <v>11225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2919844</v>
      </c>
      <c r="CU7" s="384"/>
      <c r="CV7" s="384"/>
      <c r="CW7" s="384"/>
      <c r="CX7" s="384"/>
      <c r="CY7" s="384"/>
      <c r="CZ7" s="384"/>
      <c r="DA7" s="385"/>
      <c r="DB7" s="383">
        <v>2959548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316525</v>
      </c>
      <c r="BO8" s="384"/>
      <c r="BP8" s="384"/>
      <c r="BQ8" s="384"/>
      <c r="BR8" s="384"/>
      <c r="BS8" s="384"/>
      <c r="BT8" s="384"/>
      <c r="BU8" s="385"/>
      <c r="BV8" s="383">
        <v>326280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10172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-9755</v>
      </c>
      <c r="BO9" s="384"/>
      <c r="BP9" s="384"/>
      <c r="BQ9" s="384"/>
      <c r="BR9" s="384"/>
      <c r="BS9" s="384"/>
      <c r="BT9" s="384"/>
      <c r="BU9" s="385"/>
      <c r="BV9" s="383">
        <v>26715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5.6</v>
      </c>
      <c r="CU9" s="354"/>
      <c r="CV9" s="354"/>
      <c r="CW9" s="354"/>
      <c r="CX9" s="354"/>
      <c r="CY9" s="354"/>
      <c r="CZ9" s="354"/>
      <c r="DA9" s="355"/>
      <c r="DB9" s="353">
        <v>6.4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10959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55</v>
      </c>
      <c r="BO10" s="384"/>
      <c r="BP10" s="384"/>
      <c r="BQ10" s="384"/>
      <c r="BR10" s="384"/>
      <c r="BS10" s="384"/>
      <c r="BT10" s="384"/>
      <c r="BU10" s="385"/>
      <c r="BV10" s="383">
        <v>20065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9711</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9635</v>
      </c>
      <c r="S13" s="485"/>
      <c r="T13" s="485"/>
      <c r="U13" s="485"/>
      <c r="V13" s="486"/>
      <c r="W13" s="472" t="s">
        <v>125</v>
      </c>
      <c r="X13" s="396"/>
      <c r="Y13" s="396"/>
      <c r="Z13" s="396"/>
      <c r="AA13" s="396"/>
      <c r="AB13" s="397"/>
      <c r="AC13" s="359">
        <v>713</v>
      </c>
      <c r="AD13" s="360"/>
      <c r="AE13" s="360"/>
      <c r="AF13" s="360"/>
      <c r="AG13" s="361"/>
      <c r="AH13" s="359">
        <v>834</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-9700</v>
      </c>
      <c r="BO13" s="384"/>
      <c r="BP13" s="384"/>
      <c r="BQ13" s="384"/>
      <c r="BR13" s="384"/>
      <c r="BS13" s="384"/>
      <c r="BT13" s="384"/>
      <c r="BU13" s="385"/>
      <c r="BV13" s="383">
        <v>46780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9906</v>
      </c>
      <c r="S14" s="485"/>
      <c r="T14" s="485"/>
      <c r="U14" s="485"/>
      <c r="V14" s="486"/>
      <c r="W14" s="487"/>
      <c r="X14" s="399"/>
      <c r="Y14" s="399"/>
      <c r="Z14" s="399"/>
      <c r="AA14" s="399"/>
      <c r="AB14" s="400"/>
      <c r="AC14" s="477">
        <v>14.8</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33.9</v>
      </c>
      <c r="CU14" s="456"/>
      <c r="CV14" s="456"/>
      <c r="CW14" s="456"/>
      <c r="CX14" s="456"/>
      <c r="CY14" s="456"/>
      <c r="CZ14" s="456"/>
      <c r="DA14" s="457"/>
      <c r="DB14" s="488">
        <v>51.6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9819</v>
      </c>
      <c r="S15" s="485"/>
      <c r="T15" s="485"/>
      <c r="U15" s="485"/>
      <c r="V15" s="486"/>
      <c r="W15" s="472" t="s">
        <v>132</v>
      </c>
      <c r="X15" s="396"/>
      <c r="Y15" s="396"/>
      <c r="Z15" s="396"/>
      <c r="AA15" s="396"/>
      <c r="AB15" s="397"/>
      <c r="AC15" s="359">
        <v>1428</v>
      </c>
      <c r="AD15" s="360"/>
      <c r="AE15" s="360"/>
      <c r="AF15" s="360"/>
      <c r="AG15" s="361"/>
      <c r="AH15" s="359">
        <v>1737</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934413</v>
      </c>
      <c r="BO15" s="379"/>
      <c r="BP15" s="379"/>
      <c r="BQ15" s="379"/>
      <c r="BR15" s="379"/>
      <c r="BS15" s="379"/>
      <c r="BT15" s="379"/>
      <c r="BU15" s="380"/>
      <c r="BV15" s="378">
        <v>903791</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29.7</v>
      </c>
      <c r="AD16" s="478"/>
      <c r="AE16" s="478"/>
      <c r="AF16" s="478"/>
      <c r="AG16" s="479"/>
      <c r="AH16" s="477">
        <v>31.3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2496957</v>
      </c>
      <c r="BO16" s="384"/>
      <c r="BP16" s="384"/>
      <c r="BQ16" s="384"/>
      <c r="BR16" s="384"/>
      <c r="BS16" s="384"/>
      <c r="BT16" s="384"/>
      <c r="BU16" s="385"/>
      <c r="BV16" s="383">
        <v>2522309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2674</v>
      </c>
      <c r="AD17" s="360"/>
      <c r="AE17" s="360"/>
      <c r="AF17" s="360"/>
      <c r="AG17" s="361"/>
      <c r="AH17" s="359">
        <v>2830</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1172994</v>
      </c>
      <c r="BO17" s="384"/>
      <c r="BP17" s="384"/>
      <c r="BQ17" s="384"/>
      <c r="BR17" s="384"/>
      <c r="BS17" s="384"/>
      <c r="BT17" s="384"/>
      <c r="BU17" s="385"/>
      <c r="BV17" s="383">
        <v>1137556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142</v>
      </c>
      <c r="C18" s="446"/>
      <c r="D18" s="446"/>
      <c r="E18" s="447"/>
      <c r="F18" s="447"/>
      <c r="G18" s="447"/>
      <c r="H18" s="447"/>
      <c r="I18" s="447"/>
      <c r="J18" s="447"/>
      <c r="K18" s="447"/>
      <c r="L18" s="448">
        <v>44.3</v>
      </c>
      <c r="M18" s="448"/>
      <c r="N18" s="448"/>
      <c r="O18" s="448"/>
      <c r="P18" s="448"/>
      <c r="Q18" s="448"/>
      <c r="R18" s="449"/>
      <c r="S18" s="449"/>
      <c r="T18" s="449"/>
      <c r="U18" s="449"/>
      <c r="V18" s="450"/>
      <c r="W18" s="464"/>
      <c r="X18" s="465"/>
      <c r="Y18" s="465"/>
      <c r="Z18" s="465"/>
      <c r="AA18" s="465"/>
      <c r="AB18" s="473"/>
      <c r="AC18" s="347">
        <v>55.5</v>
      </c>
      <c r="AD18" s="348"/>
      <c r="AE18" s="348"/>
      <c r="AF18" s="348"/>
      <c r="AG18" s="451"/>
      <c r="AH18" s="347">
        <v>51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2676511</v>
      </c>
      <c r="BO18" s="384"/>
      <c r="BP18" s="384"/>
      <c r="BQ18" s="384"/>
      <c r="BR18" s="384"/>
      <c r="BS18" s="384"/>
      <c r="BT18" s="384"/>
      <c r="BU18" s="385"/>
      <c r="BV18" s="383">
        <v>2752587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144</v>
      </c>
      <c r="C19" s="446"/>
      <c r="D19" s="446"/>
      <c r="E19" s="447"/>
      <c r="F19" s="447"/>
      <c r="G19" s="447"/>
      <c r="H19" s="447"/>
      <c r="I19" s="447"/>
      <c r="J19" s="447"/>
      <c r="K19" s="447"/>
      <c r="L19" s="453">
        <v>230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3748123</v>
      </c>
      <c r="BO19" s="384"/>
      <c r="BP19" s="384"/>
      <c r="BQ19" s="384"/>
      <c r="BR19" s="384"/>
      <c r="BS19" s="384"/>
      <c r="BT19" s="384"/>
      <c r="BU19" s="385"/>
      <c r="BV19" s="383">
        <v>3602844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146</v>
      </c>
      <c r="C20" s="446"/>
      <c r="D20" s="446"/>
      <c r="E20" s="447"/>
      <c r="F20" s="447"/>
      <c r="G20" s="447"/>
      <c r="H20" s="447"/>
      <c r="I20" s="447"/>
      <c r="J20" s="447"/>
      <c r="K20" s="447"/>
      <c r="L20" s="453">
        <v>3004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3048534</v>
      </c>
      <c r="BO23" s="384"/>
      <c r="BP23" s="384"/>
      <c r="BQ23" s="384"/>
      <c r="BR23" s="384"/>
      <c r="BS23" s="384"/>
      <c r="BT23" s="384"/>
      <c r="BU23" s="385"/>
      <c r="BV23" s="383">
        <v>3044076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155</v>
      </c>
      <c r="F24" s="357"/>
      <c r="G24" s="357"/>
      <c r="H24" s="357"/>
      <c r="I24" s="357"/>
      <c r="J24" s="357"/>
      <c r="K24" s="358"/>
      <c r="L24" s="359">
        <v>1</v>
      </c>
      <c r="M24" s="360"/>
      <c r="N24" s="360"/>
      <c r="O24" s="360"/>
      <c r="P24" s="361"/>
      <c r="Q24" s="359">
        <v>6120</v>
      </c>
      <c r="R24" s="360"/>
      <c r="S24" s="360"/>
      <c r="T24" s="360"/>
      <c r="U24" s="360"/>
      <c r="V24" s="361"/>
      <c r="W24" s="425"/>
      <c r="X24" s="416"/>
      <c r="Y24" s="417"/>
      <c r="Z24" s="356" t="s">
        <v>156</v>
      </c>
      <c r="AA24" s="357"/>
      <c r="AB24" s="357"/>
      <c r="AC24" s="357"/>
      <c r="AD24" s="357"/>
      <c r="AE24" s="357"/>
      <c r="AF24" s="357"/>
      <c r="AG24" s="358"/>
      <c r="AH24" s="359">
        <v>109</v>
      </c>
      <c r="AI24" s="360"/>
      <c r="AJ24" s="360"/>
      <c r="AK24" s="360"/>
      <c r="AL24" s="361"/>
      <c r="AM24" s="359">
        <v>336592</v>
      </c>
      <c r="AN24" s="360"/>
      <c r="AO24" s="360"/>
      <c r="AP24" s="360"/>
      <c r="AQ24" s="360"/>
      <c r="AR24" s="361"/>
      <c r="AS24" s="359">
        <v>3088</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2486726</v>
      </c>
      <c r="BO24" s="384"/>
      <c r="BP24" s="384"/>
      <c r="BQ24" s="384"/>
      <c r="BR24" s="384"/>
      <c r="BS24" s="384"/>
      <c r="BT24" s="384"/>
      <c r="BU24" s="385"/>
      <c r="BV24" s="383">
        <v>2424141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158</v>
      </c>
      <c r="F25" s="357"/>
      <c r="G25" s="357"/>
      <c r="H25" s="357"/>
      <c r="I25" s="357"/>
      <c r="J25" s="357"/>
      <c r="K25" s="358"/>
      <c r="L25" s="359">
        <v>1</v>
      </c>
      <c r="M25" s="360"/>
      <c r="N25" s="360"/>
      <c r="O25" s="360"/>
      <c r="P25" s="361"/>
      <c r="Q25" s="359">
        <v>5320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104792</v>
      </c>
      <c r="BO25" s="379"/>
      <c r="BP25" s="379"/>
      <c r="BQ25" s="379"/>
      <c r="BR25" s="379"/>
      <c r="BS25" s="379"/>
      <c r="BT25" s="379"/>
      <c r="BU25" s="380"/>
      <c r="BV25" s="378">
        <v>101990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161</v>
      </c>
      <c r="F26" s="357"/>
      <c r="G26" s="357"/>
      <c r="H26" s="357"/>
      <c r="I26" s="357"/>
      <c r="J26" s="357"/>
      <c r="K26" s="358"/>
      <c r="L26" s="359">
        <v>1</v>
      </c>
      <c r="M26" s="360"/>
      <c r="N26" s="360"/>
      <c r="O26" s="360"/>
      <c r="P26" s="361"/>
      <c r="Q26" s="359">
        <v>4750</v>
      </c>
      <c r="R26" s="360"/>
      <c r="S26" s="360"/>
      <c r="T26" s="360"/>
      <c r="U26" s="360"/>
      <c r="V26" s="361"/>
      <c r="W26" s="425"/>
      <c r="X26" s="416"/>
      <c r="Y26" s="417"/>
      <c r="Z26" s="356" t="s">
        <v>162</v>
      </c>
      <c r="AA26" s="438"/>
      <c r="AB26" s="438"/>
      <c r="AC26" s="438"/>
      <c r="AD26" s="438"/>
      <c r="AE26" s="438"/>
      <c r="AF26" s="438"/>
      <c r="AG26" s="439"/>
      <c r="AH26" s="359">
        <v>7</v>
      </c>
      <c r="AI26" s="360"/>
      <c r="AJ26" s="360"/>
      <c r="AK26" s="360"/>
      <c r="AL26" s="361"/>
      <c r="AM26" s="359">
        <v>19796</v>
      </c>
      <c r="AN26" s="360"/>
      <c r="AO26" s="360"/>
      <c r="AP26" s="360"/>
      <c r="AQ26" s="360"/>
      <c r="AR26" s="361"/>
      <c r="AS26" s="359">
        <v>2828</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164</v>
      </c>
      <c r="F27" s="357"/>
      <c r="G27" s="357"/>
      <c r="H27" s="357"/>
      <c r="I27" s="357"/>
      <c r="J27" s="357"/>
      <c r="K27" s="358"/>
      <c r="L27" s="359">
        <v>1</v>
      </c>
      <c r="M27" s="360"/>
      <c r="N27" s="360"/>
      <c r="O27" s="360"/>
      <c r="P27" s="361"/>
      <c r="Q27" s="359">
        <v>3000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v>70000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2700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262793</v>
      </c>
      <c r="BO28" s="379"/>
      <c r="BP28" s="379"/>
      <c r="BQ28" s="379"/>
      <c r="BR28" s="379"/>
      <c r="BS28" s="379"/>
      <c r="BT28" s="379"/>
      <c r="BU28" s="380"/>
      <c r="BV28" s="378">
        <v>262738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10</v>
      </c>
      <c r="M29" s="360"/>
      <c r="N29" s="360"/>
      <c r="O29" s="360"/>
      <c r="P29" s="361"/>
      <c r="Q29" s="359">
        <v>2600</v>
      </c>
      <c r="R29" s="360"/>
      <c r="S29" s="360"/>
      <c r="T29" s="360"/>
      <c r="U29" s="360"/>
      <c r="V29" s="361"/>
      <c r="W29" s="426"/>
      <c r="X29" s="427"/>
      <c r="Y29" s="428"/>
      <c r="Z29" s="356" t="s">
        <v>172</v>
      </c>
      <c r="AA29" s="357"/>
      <c r="AB29" s="357"/>
      <c r="AC29" s="357"/>
      <c r="AD29" s="357"/>
      <c r="AE29" s="357"/>
      <c r="AF29" s="357"/>
      <c r="AG29" s="358"/>
      <c r="AH29" s="359">
        <v>109</v>
      </c>
      <c r="AI29" s="360"/>
      <c r="AJ29" s="360"/>
      <c r="AK29" s="360"/>
      <c r="AL29" s="361"/>
      <c r="AM29" s="359">
        <v>336592</v>
      </c>
      <c r="AN29" s="360"/>
      <c r="AO29" s="360"/>
      <c r="AP29" s="360"/>
      <c r="AQ29" s="360"/>
      <c r="AR29" s="361"/>
      <c r="AS29" s="359">
        <v>3088</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133775</v>
      </c>
      <c r="BO29" s="384"/>
      <c r="BP29" s="384"/>
      <c r="BQ29" s="384"/>
      <c r="BR29" s="384"/>
      <c r="BS29" s="384"/>
      <c r="BT29" s="384"/>
      <c r="BU29" s="385"/>
      <c r="BV29" s="383">
        <v>133746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1164694</v>
      </c>
      <c r="BO30" s="387"/>
      <c r="BP30" s="387"/>
      <c r="BQ30" s="387"/>
      <c r="BR30" s="387"/>
      <c r="BS30" s="387"/>
      <c r="BT30" s="387"/>
      <c r="BU30" s="388"/>
      <c r="BV30" s="386">
        <v>819714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龍ケ崎地方塵芥処理組合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龍ケ崎地方衛生組合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稲敷地方広域市町村圏事務組合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稲敷地方広域市町村圏事務組合　養護老人ホーム松風園特別会計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稲敷地方広域市町村圏事務組合　水防事業特別会計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V1" workbookViewId="0">
      <selection activeCell="CR39" sqref="CR39:CY3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902032</v>
      </c>
      <c r="S5" s="639"/>
      <c r="T5" s="639"/>
      <c r="U5" s="639"/>
      <c r="V5" s="639"/>
      <c r="W5" s="639"/>
      <c r="X5" s="639"/>
      <c r="Y5" s="686"/>
      <c r="Z5" s="699">
        <v>20.7</v>
      </c>
      <c r="AA5" s="699"/>
      <c r="AB5" s="699"/>
      <c r="AC5" s="699"/>
      <c r="AD5" s="700">
        <v>902032</v>
      </c>
      <c r="AE5" s="700"/>
      <c r="AF5" s="700"/>
      <c r="AG5" s="700"/>
      <c r="AH5" s="700"/>
      <c r="AI5" s="700"/>
      <c r="AJ5" s="700"/>
      <c r="AK5" s="700"/>
      <c r="AL5" s="687">
        <v>31.6</v>
      </c>
      <c r="AM5" s="656"/>
      <c r="AN5" s="656"/>
      <c r="AO5" s="688"/>
      <c r="AP5" s="675" t="s">
        <v>210</v>
      </c>
      <c r="AQ5" s="676"/>
      <c r="AR5" s="676"/>
      <c r="AS5" s="676"/>
      <c r="AT5" s="676"/>
      <c r="AU5" s="676"/>
      <c r="AV5" s="676"/>
      <c r="AW5" s="676"/>
      <c r="AX5" s="676"/>
      <c r="AY5" s="676"/>
      <c r="AZ5" s="676"/>
      <c r="BA5" s="676"/>
      <c r="BB5" s="676"/>
      <c r="BC5" s="676"/>
      <c r="BD5" s="676"/>
      <c r="BE5" s="676"/>
      <c r="BF5" s="677"/>
      <c r="BG5" s="588">
        <v>902032</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x14ac:dyDescent="0.15">
      <c r="B6" s="585" t="s">
        <v>215</v>
      </c>
      <c r="C6" s="586"/>
      <c r="D6" s="586"/>
      <c r="E6" s="586"/>
      <c r="F6" s="586"/>
      <c r="G6" s="586"/>
      <c r="H6" s="586"/>
      <c r="I6" s="586"/>
      <c r="J6" s="586"/>
      <c r="K6" s="586"/>
      <c r="L6" s="586"/>
      <c r="M6" s="586"/>
      <c r="N6" s="586"/>
      <c r="O6" s="586"/>
      <c r="P6" s="586"/>
      <c r="Q6" s="587"/>
      <c r="R6" s="588">
        <v>95569</v>
      </c>
      <c r="S6" s="589"/>
      <c r="T6" s="589"/>
      <c r="U6" s="589"/>
      <c r="V6" s="589"/>
      <c r="W6" s="589"/>
      <c r="X6" s="589"/>
      <c r="Y6" s="590"/>
      <c r="Z6" s="641">
        <v>2.2000000000000002</v>
      </c>
      <c r="AA6" s="641"/>
      <c r="AB6" s="641"/>
      <c r="AC6" s="641"/>
      <c r="AD6" s="642">
        <v>95569</v>
      </c>
      <c r="AE6" s="642"/>
      <c r="AF6" s="642"/>
      <c r="AG6" s="642"/>
      <c r="AH6" s="642"/>
      <c r="AI6" s="642"/>
      <c r="AJ6" s="642"/>
      <c r="AK6" s="642"/>
      <c r="AL6" s="611">
        <v>3.4</v>
      </c>
      <c r="AM6" s="643"/>
      <c r="AN6" s="643"/>
      <c r="AO6" s="644"/>
      <c r="AP6" s="585" t="s">
        <v>216</v>
      </c>
      <c r="AQ6" s="586"/>
      <c r="AR6" s="586"/>
      <c r="AS6" s="586"/>
      <c r="AT6" s="586"/>
      <c r="AU6" s="586"/>
      <c r="AV6" s="586"/>
      <c r="AW6" s="586"/>
      <c r="AX6" s="586"/>
      <c r="AY6" s="586"/>
      <c r="AZ6" s="586"/>
      <c r="BA6" s="586"/>
      <c r="BB6" s="586"/>
      <c r="BC6" s="586"/>
      <c r="BD6" s="586"/>
      <c r="BE6" s="586"/>
      <c r="BF6" s="587"/>
      <c r="BG6" s="588">
        <v>902032</v>
      </c>
      <c r="BH6" s="589"/>
      <c r="BI6" s="589"/>
      <c r="BJ6" s="589"/>
      <c r="BK6" s="589"/>
      <c r="BL6" s="589"/>
      <c r="BM6" s="589"/>
      <c r="BN6" s="590"/>
      <c r="BO6" s="641">
        <v>100</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82073</v>
      </c>
      <c r="CS6" s="589"/>
      <c r="CT6" s="589"/>
      <c r="CU6" s="589"/>
      <c r="CV6" s="589"/>
      <c r="CW6" s="589"/>
      <c r="CX6" s="589"/>
      <c r="CY6" s="590"/>
      <c r="CZ6" s="641">
        <v>2.1</v>
      </c>
      <c r="DA6" s="641"/>
      <c r="DB6" s="641"/>
      <c r="DC6" s="641"/>
      <c r="DD6" s="594" t="s">
        <v>211</v>
      </c>
      <c r="DE6" s="589"/>
      <c r="DF6" s="589"/>
      <c r="DG6" s="589"/>
      <c r="DH6" s="589"/>
      <c r="DI6" s="589"/>
      <c r="DJ6" s="589"/>
      <c r="DK6" s="589"/>
      <c r="DL6" s="589"/>
      <c r="DM6" s="589"/>
      <c r="DN6" s="589"/>
      <c r="DO6" s="589"/>
      <c r="DP6" s="590"/>
      <c r="DQ6" s="594">
        <v>82073</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1530</v>
      </c>
      <c r="S7" s="589"/>
      <c r="T7" s="589"/>
      <c r="U7" s="589"/>
      <c r="V7" s="589"/>
      <c r="W7" s="589"/>
      <c r="X7" s="589"/>
      <c r="Y7" s="590"/>
      <c r="Z7" s="641">
        <v>0</v>
      </c>
      <c r="AA7" s="641"/>
      <c r="AB7" s="641"/>
      <c r="AC7" s="641"/>
      <c r="AD7" s="642">
        <v>1530</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404807</v>
      </c>
      <c r="BH7" s="589"/>
      <c r="BI7" s="589"/>
      <c r="BJ7" s="589"/>
      <c r="BK7" s="589"/>
      <c r="BL7" s="589"/>
      <c r="BM7" s="589"/>
      <c r="BN7" s="590"/>
      <c r="BO7" s="641">
        <v>44.9</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998067</v>
      </c>
      <c r="CS7" s="589"/>
      <c r="CT7" s="589"/>
      <c r="CU7" s="589"/>
      <c r="CV7" s="589"/>
      <c r="CW7" s="589"/>
      <c r="CX7" s="589"/>
      <c r="CY7" s="590"/>
      <c r="CZ7" s="641">
        <v>25.6</v>
      </c>
      <c r="DA7" s="641"/>
      <c r="DB7" s="641"/>
      <c r="DC7" s="641"/>
      <c r="DD7" s="594">
        <v>49745</v>
      </c>
      <c r="DE7" s="589"/>
      <c r="DF7" s="589"/>
      <c r="DG7" s="589"/>
      <c r="DH7" s="589"/>
      <c r="DI7" s="589"/>
      <c r="DJ7" s="589"/>
      <c r="DK7" s="589"/>
      <c r="DL7" s="589"/>
      <c r="DM7" s="589"/>
      <c r="DN7" s="589"/>
      <c r="DO7" s="589"/>
      <c r="DP7" s="590"/>
      <c r="DQ7" s="594">
        <v>906745</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6111</v>
      </c>
      <c r="S8" s="589"/>
      <c r="T8" s="589"/>
      <c r="U8" s="589"/>
      <c r="V8" s="589"/>
      <c r="W8" s="589"/>
      <c r="X8" s="589"/>
      <c r="Y8" s="590"/>
      <c r="Z8" s="641">
        <v>0.1</v>
      </c>
      <c r="AA8" s="641"/>
      <c r="AB8" s="641"/>
      <c r="AC8" s="641"/>
      <c r="AD8" s="642">
        <v>6111</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16362</v>
      </c>
      <c r="BH8" s="589"/>
      <c r="BI8" s="589"/>
      <c r="BJ8" s="589"/>
      <c r="BK8" s="589"/>
      <c r="BL8" s="589"/>
      <c r="BM8" s="589"/>
      <c r="BN8" s="590"/>
      <c r="BO8" s="641">
        <v>1.8</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1109157</v>
      </c>
      <c r="CS8" s="589"/>
      <c r="CT8" s="589"/>
      <c r="CU8" s="589"/>
      <c r="CV8" s="589"/>
      <c r="CW8" s="589"/>
      <c r="CX8" s="589"/>
      <c r="CY8" s="590"/>
      <c r="CZ8" s="641">
        <v>28.5</v>
      </c>
      <c r="DA8" s="641"/>
      <c r="DB8" s="641"/>
      <c r="DC8" s="641"/>
      <c r="DD8" s="594">
        <v>11937</v>
      </c>
      <c r="DE8" s="589"/>
      <c r="DF8" s="589"/>
      <c r="DG8" s="589"/>
      <c r="DH8" s="589"/>
      <c r="DI8" s="589"/>
      <c r="DJ8" s="589"/>
      <c r="DK8" s="589"/>
      <c r="DL8" s="589"/>
      <c r="DM8" s="589"/>
      <c r="DN8" s="589"/>
      <c r="DO8" s="589"/>
      <c r="DP8" s="590"/>
      <c r="DQ8" s="594">
        <v>733530</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3621</v>
      </c>
      <c r="S9" s="589"/>
      <c r="T9" s="589"/>
      <c r="U9" s="589"/>
      <c r="V9" s="589"/>
      <c r="W9" s="589"/>
      <c r="X9" s="589"/>
      <c r="Y9" s="590"/>
      <c r="Z9" s="641">
        <v>0.1</v>
      </c>
      <c r="AA9" s="641"/>
      <c r="AB9" s="641"/>
      <c r="AC9" s="641"/>
      <c r="AD9" s="642">
        <v>3621</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342576</v>
      </c>
      <c r="BH9" s="589"/>
      <c r="BI9" s="589"/>
      <c r="BJ9" s="589"/>
      <c r="BK9" s="589"/>
      <c r="BL9" s="589"/>
      <c r="BM9" s="589"/>
      <c r="BN9" s="590"/>
      <c r="BO9" s="641">
        <v>38</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322279</v>
      </c>
      <c r="CS9" s="589"/>
      <c r="CT9" s="589"/>
      <c r="CU9" s="589"/>
      <c r="CV9" s="589"/>
      <c r="CW9" s="589"/>
      <c r="CX9" s="589"/>
      <c r="CY9" s="590"/>
      <c r="CZ9" s="641">
        <v>8.3000000000000007</v>
      </c>
      <c r="DA9" s="641"/>
      <c r="DB9" s="641"/>
      <c r="DC9" s="641"/>
      <c r="DD9" s="594">
        <v>12551</v>
      </c>
      <c r="DE9" s="589"/>
      <c r="DF9" s="589"/>
      <c r="DG9" s="589"/>
      <c r="DH9" s="589"/>
      <c r="DI9" s="589"/>
      <c r="DJ9" s="589"/>
      <c r="DK9" s="589"/>
      <c r="DL9" s="589"/>
      <c r="DM9" s="589"/>
      <c r="DN9" s="589"/>
      <c r="DO9" s="589"/>
      <c r="DP9" s="590"/>
      <c r="DQ9" s="594">
        <v>305501</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99994</v>
      </c>
      <c r="S10" s="589"/>
      <c r="T10" s="589"/>
      <c r="U10" s="589"/>
      <c r="V10" s="589"/>
      <c r="W10" s="589"/>
      <c r="X10" s="589"/>
      <c r="Y10" s="590"/>
      <c r="Z10" s="641">
        <v>2.2999999999999998</v>
      </c>
      <c r="AA10" s="641"/>
      <c r="AB10" s="641"/>
      <c r="AC10" s="641"/>
      <c r="AD10" s="642">
        <v>99994</v>
      </c>
      <c r="AE10" s="642"/>
      <c r="AF10" s="642"/>
      <c r="AG10" s="642"/>
      <c r="AH10" s="642"/>
      <c r="AI10" s="642"/>
      <c r="AJ10" s="642"/>
      <c r="AK10" s="642"/>
      <c r="AL10" s="611">
        <v>3.5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16092</v>
      </c>
      <c r="BH10" s="589"/>
      <c r="BI10" s="589"/>
      <c r="BJ10" s="589"/>
      <c r="BK10" s="589"/>
      <c r="BL10" s="589"/>
      <c r="BM10" s="589"/>
      <c r="BN10" s="590"/>
      <c r="BO10" s="641">
        <v>1.8</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16621</v>
      </c>
      <c r="CS10" s="589"/>
      <c r="CT10" s="589"/>
      <c r="CU10" s="589"/>
      <c r="CV10" s="589"/>
      <c r="CW10" s="589"/>
      <c r="CX10" s="589"/>
      <c r="CY10" s="590"/>
      <c r="CZ10" s="641">
        <v>0.4</v>
      </c>
      <c r="DA10" s="641"/>
      <c r="DB10" s="641"/>
      <c r="DC10" s="641"/>
      <c r="DD10" s="594" t="s">
        <v>223</v>
      </c>
      <c r="DE10" s="589"/>
      <c r="DF10" s="589"/>
      <c r="DG10" s="589"/>
      <c r="DH10" s="589"/>
      <c r="DI10" s="589"/>
      <c r="DJ10" s="589"/>
      <c r="DK10" s="589"/>
      <c r="DL10" s="589"/>
      <c r="DM10" s="589"/>
      <c r="DN10" s="589"/>
      <c r="DO10" s="589"/>
      <c r="DP10" s="590"/>
      <c r="DQ10" s="594">
        <v>1013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18549</v>
      </c>
      <c r="S11" s="589"/>
      <c r="T11" s="589"/>
      <c r="U11" s="589"/>
      <c r="V11" s="589"/>
      <c r="W11" s="589"/>
      <c r="X11" s="589"/>
      <c r="Y11" s="590"/>
      <c r="Z11" s="641">
        <v>0.4</v>
      </c>
      <c r="AA11" s="641"/>
      <c r="AB11" s="641"/>
      <c r="AC11" s="641"/>
      <c r="AD11" s="642">
        <v>18549</v>
      </c>
      <c r="AE11" s="642"/>
      <c r="AF11" s="642"/>
      <c r="AG11" s="642"/>
      <c r="AH11" s="642"/>
      <c r="AI11" s="642"/>
      <c r="AJ11" s="642"/>
      <c r="AK11" s="642"/>
      <c r="AL11" s="611">
        <v>0.7</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29777</v>
      </c>
      <c r="BH11" s="589"/>
      <c r="BI11" s="589"/>
      <c r="BJ11" s="589"/>
      <c r="BK11" s="589"/>
      <c r="BL11" s="589"/>
      <c r="BM11" s="589"/>
      <c r="BN11" s="590"/>
      <c r="BO11" s="641">
        <v>3.3</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169103</v>
      </c>
      <c r="CS11" s="589"/>
      <c r="CT11" s="589"/>
      <c r="CU11" s="589"/>
      <c r="CV11" s="589"/>
      <c r="CW11" s="589"/>
      <c r="CX11" s="589"/>
      <c r="CY11" s="590"/>
      <c r="CZ11" s="641">
        <v>4.3</v>
      </c>
      <c r="DA11" s="641"/>
      <c r="DB11" s="641"/>
      <c r="DC11" s="641"/>
      <c r="DD11" s="594">
        <v>44320</v>
      </c>
      <c r="DE11" s="589"/>
      <c r="DF11" s="589"/>
      <c r="DG11" s="589"/>
      <c r="DH11" s="589"/>
      <c r="DI11" s="589"/>
      <c r="DJ11" s="589"/>
      <c r="DK11" s="589"/>
      <c r="DL11" s="589"/>
      <c r="DM11" s="589"/>
      <c r="DN11" s="589"/>
      <c r="DO11" s="589"/>
      <c r="DP11" s="590"/>
      <c r="DQ11" s="594">
        <v>126832</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410663</v>
      </c>
      <c r="BH12" s="589"/>
      <c r="BI12" s="589"/>
      <c r="BJ12" s="589"/>
      <c r="BK12" s="589"/>
      <c r="BL12" s="589"/>
      <c r="BM12" s="589"/>
      <c r="BN12" s="590"/>
      <c r="BO12" s="641">
        <v>45.5</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13862</v>
      </c>
      <c r="CS12" s="589"/>
      <c r="CT12" s="589"/>
      <c r="CU12" s="589"/>
      <c r="CV12" s="589"/>
      <c r="CW12" s="589"/>
      <c r="CX12" s="589"/>
      <c r="CY12" s="590"/>
      <c r="CZ12" s="641">
        <v>0.4</v>
      </c>
      <c r="DA12" s="641"/>
      <c r="DB12" s="641"/>
      <c r="DC12" s="641"/>
      <c r="DD12" s="594" t="s">
        <v>223</v>
      </c>
      <c r="DE12" s="589"/>
      <c r="DF12" s="589"/>
      <c r="DG12" s="589"/>
      <c r="DH12" s="589"/>
      <c r="DI12" s="589"/>
      <c r="DJ12" s="589"/>
      <c r="DK12" s="589"/>
      <c r="DL12" s="589"/>
      <c r="DM12" s="589"/>
      <c r="DN12" s="589"/>
      <c r="DO12" s="589"/>
      <c r="DP12" s="590"/>
      <c r="DQ12" s="594">
        <v>11154</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10833</v>
      </c>
      <c r="S13" s="589"/>
      <c r="T13" s="589"/>
      <c r="U13" s="589"/>
      <c r="V13" s="589"/>
      <c r="W13" s="589"/>
      <c r="X13" s="589"/>
      <c r="Y13" s="590"/>
      <c r="Z13" s="641">
        <v>0.2</v>
      </c>
      <c r="AA13" s="641"/>
      <c r="AB13" s="641"/>
      <c r="AC13" s="641"/>
      <c r="AD13" s="642">
        <v>10833</v>
      </c>
      <c r="AE13" s="642"/>
      <c r="AF13" s="642"/>
      <c r="AG13" s="642"/>
      <c r="AH13" s="642"/>
      <c r="AI13" s="642"/>
      <c r="AJ13" s="642"/>
      <c r="AK13" s="642"/>
      <c r="AL13" s="611">
        <v>0.4</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410652</v>
      </c>
      <c r="BH13" s="589"/>
      <c r="BI13" s="589"/>
      <c r="BJ13" s="589"/>
      <c r="BK13" s="589"/>
      <c r="BL13" s="589"/>
      <c r="BM13" s="589"/>
      <c r="BN13" s="590"/>
      <c r="BO13" s="641">
        <v>45.5</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354871</v>
      </c>
      <c r="CS13" s="589"/>
      <c r="CT13" s="589"/>
      <c r="CU13" s="589"/>
      <c r="CV13" s="589"/>
      <c r="CW13" s="589"/>
      <c r="CX13" s="589"/>
      <c r="CY13" s="590"/>
      <c r="CZ13" s="641">
        <v>9.1</v>
      </c>
      <c r="DA13" s="641"/>
      <c r="DB13" s="641"/>
      <c r="DC13" s="641"/>
      <c r="DD13" s="594">
        <v>49156</v>
      </c>
      <c r="DE13" s="589"/>
      <c r="DF13" s="589"/>
      <c r="DG13" s="589"/>
      <c r="DH13" s="589"/>
      <c r="DI13" s="589"/>
      <c r="DJ13" s="589"/>
      <c r="DK13" s="589"/>
      <c r="DL13" s="589"/>
      <c r="DM13" s="589"/>
      <c r="DN13" s="589"/>
      <c r="DO13" s="589"/>
      <c r="DP13" s="590"/>
      <c r="DQ13" s="594">
        <v>352727</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27449</v>
      </c>
      <c r="BH14" s="589"/>
      <c r="BI14" s="589"/>
      <c r="BJ14" s="589"/>
      <c r="BK14" s="589"/>
      <c r="BL14" s="589"/>
      <c r="BM14" s="589"/>
      <c r="BN14" s="590"/>
      <c r="BO14" s="641">
        <v>3</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187760</v>
      </c>
      <c r="CS14" s="589"/>
      <c r="CT14" s="589"/>
      <c r="CU14" s="589"/>
      <c r="CV14" s="589"/>
      <c r="CW14" s="589"/>
      <c r="CX14" s="589"/>
      <c r="CY14" s="590"/>
      <c r="CZ14" s="641">
        <v>4.8</v>
      </c>
      <c r="DA14" s="641"/>
      <c r="DB14" s="641"/>
      <c r="DC14" s="641"/>
      <c r="DD14" s="594">
        <v>1417</v>
      </c>
      <c r="DE14" s="589"/>
      <c r="DF14" s="589"/>
      <c r="DG14" s="589"/>
      <c r="DH14" s="589"/>
      <c r="DI14" s="589"/>
      <c r="DJ14" s="589"/>
      <c r="DK14" s="589"/>
      <c r="DL14" s="589"/>
      <c r="DM14" s="589"/>
      <c r="DN14" s="589"/>
      <c r="DO14" s="589"/>
      <c r="DP14" s="590"/>
      <c r="DQ14" s="594">
        <v>180804</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1699</v>
      </c>
      <c r="S15" s="589"/>
      <c r="T15" s="589"/>
      <c r="U15" s="589"/>
      <c r="V15" s="589"/>
      <c r="W15" s="589"/>
      <c r="X15" s="589"/>
      <c r="Y15" s="590"/>
      <c r="Z15" s="641">
        <v>0</v>
      </c>
      <c r="AA15" s="641"/>
      <c r="AB15" s="641"/>
      <c r="AC15" s="641"/>
      <c r="AD15" s="642">
        <v>1699</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59113</v>
      </c>
      <c r="BH15" s="589"/>
      <c r="BI15" s="589"/>
      <c r="BJ15" s="589"/>
      <c r="BK15" s="589"/>
      <c r="BL15" s="589"/>
      <c r="BM15" s="589"/>
      <c r="BN15" s="590"/>
      <c r="BO15" s="641">
        <v>6.6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395148</v>
      </c>
      <c r="CS15" s="589"/>
      <c r="CT15" s="589"/>
      <c r="CU15" s="589"/>
      <c r="CV15" s="589"/>
      <c r="CW15" s="589"/>
      <c r="CX15" s="589"/>
      <c r="CY15" s="590"/>
      <c r="CZ15" s="641">
        <v>10.1</v>
      </c>
      <c r="DA15" s="641"/>
      <c r="DB15" s="641"/>
      <c r="DC15" s="641"/>
      <c r="DD15" s="594">
        <v>5273</v>
      </c>
      <c r="DE15" s="589"/>
      <c r="DF15" s="589"/>
      <c r="DG15" s="589"/>
      <c r="DH15" s="589"/>
      <c r="DI15" s="589"/>
      <c r="DJ15" s="589"/>
      <c r="DK15" s="589"/>
      <c r="DL15" s="589"/>
      <c r="DM15" s="589"/>
      <c r="DN15" s="589"/>
      <c r="DO15" s="589"/>
      <c r="DP15" s="590"/>
      <c r="DQ15" s="594">
        <v>356789</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1820460</v>
      </c>
      <c r="S16" s="589"/>
      <c r="T16" s="589"/>
      <c r="U16" s="589"/>
      <c r="V16" s="589"/>
      <c r="W16" s="589"/>
      <c r="X16" s="589"/>
      <c r="Y16" s="590"/>
      <c r="Z16" s="641">
        <v>41.9</v>
      </c>
      <c r="AA16" s="641"/>
      <c r="AB16" s="641"/>
      <c r="AC16" s="641"/>
      <c r="AD16" s="642">
        <v>1562962</v>
      </c>
      <c r="AE16" s="642"/>
      <c r="AF16" s="642"/>
      <c r="AG16" s="642"/>
      <c r="AH16" s="642"/>
      <c r="AI16" s="642"/>
      <c r="AJ16" s="642"/>
      <c r="AK16" s="642"/>
      <c r="AL16" s="611">
        <v>54.8</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27943</v>
      </c>
      <c r="CS16" s="589"/>
      <c r="CT16" s="589"/>
      <c r="CU16" s="589"/>
      <c r="CV16" s="589"/>
      <c r="CW16" s="589"/>
      <c r="CX16" s="589"/>
      <c r="CY16" s="590"/>
      <c r="CZ16" s="641">
        <v>0.7</v>
      </c>
      <c r="DA16" s="641"/>
      <c r="DB16" s="641"/>
      <c r="DC16" s="641"/>
      <c r="DD16" s="594" t="s">
        <v>223</v>
      </c>
      <c r="DE16" s="589"/>
      <c r="DF16" s="589"/>
      <c r="DG16" s="589"/>
      <c r="DH16" s="589"/>
      <c r="DI16" s="589"/>
      <c r="DJ16" s="589"/>
      <c r="DK16" s="589"/>
      <c r="DL16" s="589"/>
      <c r="DM16" s="589"/>
      <c r="DN16" s="589"/>
      <c r="DO16" s="589"/>
      <c r="DP16" s="590"/>
      <c r="DQ16" s="594">
        <v>27943</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1562962</v>
      </c>
      <c r="S17" s="589"/>
      <c r="T17" s="589"/>
      <c r="U17" s="589"/>
      <c r="V17" s="589"/>
      <c r="W17" s="589"/>
      <c r="X17" s="589"/>
      <c r="Y17" s="590"/>
      <c r="Z17" s="641">
        <v>35.9</v>
      </c>
      <c r="AA17" s="641"/>
      <c r="AB17" s="641"/>
      <c r="AC17" s="641"/>
      <c r="AD17" s="642">
        <v>1562962</v>
      </c>
      <c r="AE17" s="642"/>
      <c r="AF17" s="642"/>
      <c r="AG17" s="642"/>
      <c r="AH17" s="642"/>
      <c r="AI17" s="642"/>
      <c r="AJ17" s="642"/>
      <c r="AK17" s="642"/>
      <c r="AL17" s="611">
        <v>54.8</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218757</v>
      </c>
      <c r="CS17" s="589"/>
      <c r="CT17" s="589"/>
      <c r="CU17" s="589"/>
      <c r="CV17" s="589"/>
      <c r="CW17" s="589"/>
      <c r="CX17" s="589"/>
      <c r="CY17" s="590"/>
      <c r="CZ17" s="641">
        <v>5.6</v>
      </c>
      <c r="DA17" s="641"/>
      <c r="DB17" s="641"/>
      <c r="DC17" s="641"/>
      <c r="DD17" s="594" t="s">
        <v>223</v>
      </c>
      <c r="DE17" s="589"/>
      <c r="DF17" s="589"/>
      <c r="DG17" s="589"/>
      <c r="DH17" s="589"/>
      <c r="DI17" s="589"/>
      <c r="DJ17" s="589"/>
      <c r="DK17" s="589"/>
      <c r="DL17" s="589"/>
      <c r="DM17" s="589"/>
      <c r="DN17" s="589"/>
      <c r="DO17" s="589"/>
      <c r="DP17" s="590"/>
      <c r="DQ17" s="594">
        <v>210999</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95842</v>
      </c>
      <c r="S18" s="589"/>
      <c r="T18" s="589"/>
      <c r="U18" s="589"/>
      <c r="V18" s="589"/>
      <c r="W18" s="589"/>
      <c r="X18" s="589"/>
      <c r="Y18" s="590"/>
      <c r="Z18" s="641">
        <v>2.2000000000000002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v>161656</v>
      </c>
      <c r="S19" s="589"/>
      <c r="T19" s="589"/>
      <c r="U19" s="589"/>
      <c r="V19" s="589"/>
      <c r="W19" s="589"/>
      <c r="X19" s="589"/>
      <c r="Y19" s="590"/>
      <c r="Z19" s="641">
        <v>3.7</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2960398</v>
      </c>
      <c r="S20" s="589"/>
      <c r="T20" s="589"/>
      <c r="U20" s="589"/>
      <c r="V20" s="589"/>
      <c r="W20" s="589"/>
      <c r="X20" s="589"/>
      <c r="Y20" s="590"/>
      <c r="Z20" s="641">
        <v>68.099999999999994</v>
      </c>
      <c r="AA20" s="641"/>
      <c r="AB20" s="641"/>
      <c r="AC20" s="641"/>
      <c r="AD20" s="642">
        <v>2702900</v>
      </c>
      <c r="AE20" s="642"/>
      <c r="AF20" s="642"/>
      <c r="AG20" s="642"/>
      <c r="AH20" s="642"/>
      <c r="AI20" s="642"/>
      <c r="AJ20" s="642"/>
      <c r="AK20" s="642"/>
      <c r="AL20" s="611">
        <v>94.8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3895641</v>
      </c>
      <c r="CS20" s="589"/>
      <c r="CT20" s="589"/>
      <c r="CU20" s="589"/>
      <c r="CV20" s="589"/>
      <c r="CW20" s="589"/>
      <c r="CX20" s="589"/>
      <c r="CY20" s="590"/>
      <c r="CZ20" s="641">
        <v>100</v>
      </c>
      <c r="DA20" s="641"/>
      <c r="DB20" s="641"/>
      <c r="DC20" s="641"/>
      <c r="DD20" s="594">
        <v>174399</v>
      </c>
      <c r="DE20" s="589"/>
      <c r="DF20" s="589"/>
      <c r="DG20" s="589"/>
      <c r="DH20" s="589"/>
      <c r="DI20" s="589"/>
      <c r="DJ20" s="589"/>
      <c r="DK20" s="589"/>
      <c r="DL20" s="589"/>
      <c r="DM20" s="589"/>
      <c r="DN20" s="589"/>
      <c r="DO20" s="589"/>
      <c r="DP20" s="590"/>
      <c r="DQ20" s="594">
        <v>3296110</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979</v>
      </c>
      <c r="S21" s="589"/>
      <c r="T21" s="589"/>
      <c r="U21" s="589"/>
      <c r="V21" s="589"/>
      <c r="W21" s="589"/>
      <c r="X21" s="589"/>
      <c r="Y21" s="590"/>
      <c r="Z21" s="641">
        <v>0</v>
      </c>
      <c r="AA21" s="641"/>
      <c r="AB21" s="641"/>
      <c r="AC21" s="641"/>
      <c r="AD21" s="642">
        <v>979</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2955</v>
      </c>
      <c r="S22" s="589"/>
      <c r="T22" s="589"/>
      <c r="U22" s="589"/>
      <c r="V22" s="589"/>
      <c r="W22" s="589"/>
      <c r="X22" s="589"/>
      <c r="Y22" s="590"/>
      <c r="Z22" s="641">
        <v>0.1</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46165</v>
      </c>
      <c r="S23" s="589"/>
      <c r="T23" s="589"/>
      <c r="U23" s="589"/>
      <c r="V23" s="589"/>
      <c r="W23" s="589"/>
      <c r="X23" s="589"/>
      <c r="Y23" s="590"/>
      <c r="Z23" s="641">
        <v>1.1000000000000001</v>
      </c>
      <c r="AA23" s="641"/>
      <c r="AB23" s="641"/>
      <c r="AC23" s="641"/>
      <c r="AD23" s="642">
        <v>3774</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10984</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1594519</v>
      </c>
      <c r="CS24" s="639"/>
      <c r="CT24" s="639"/>
      <c r="CU24" s="639"/>
      <c r="CV24" s="639"/>
      <c r="CW24" s="639"/>
      <c r="CX24" s="639"/>
      <c r="CY24" s="686"/>
      <c r="CZ24" s="690">
        <v>40.9</v>
      </c>
      <c r="DA24" s="691"/>
      <c r="DB24" s="691"/>
      <c r="DC24" s="692"/>
      <c r="DD24" s="685">
        <v>1270027</v>
      </c>
      <c r="DE24" s="639"/>
      <c r="DF24" s="639"/>
      <c r="DG24" s="639"/>
      <c r="DH24" s="639"/>
      <c r="DI24" s="639"/>
      <c r="DJ24" s="639"/>
      <c r="DK24" s="686"/>
      <c r="DL24" s="685">
        <v>1262884</v>
      </c>
      <c r="DM24" s="639"/>
      <c r="DN24" s="639"/>
      <c r="DO24" s="639"/>
      <c r="DP24" s="639"/>
      <c r="DQ24" s="639"/>
      <c r="DR24" s="639"/>
      <c r="DS24" s="639"/>
      <c r="DT24" s="639"/>
      <c r="DU24" s="639"/>
      <c r="DV24" s="686"/>
      <c r="DW24" s="687">
        <v>41.6</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200638</v>
      </c>
      <c r="S25" s="589"/>
      <c r="T25" s="589"/>
      <c r="U25" s="589"/>
      <c r="V25" s="589"/>
      <c r="W25" s="589"/>
      <c r="X25" s="589"/>
      <c r="Y25" s="590"/>
      <c r="Z25" s="641">
        <v>4.5999999999999996</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946329</v>
      </c>
      <c r="CS25" s="607"/>
      <c r="CT25" s="607"/>
      <c r="CU25" s="607"/>
      <c r="CV25" s="607"/>
      <c r="CW25" s="607"/>
      <c r="CX25" s="607"/>
      <c r="CY25" s="608"/>
      <c r="CZ25" s="591">
        <v>24.3</v>
      </c>
      <c r="DA25" s="609"/>
      <c r="DB25" s="609"/>
      <c r="DC25" s="610"/>
      <c r="DD25" s="594">
        <v>897275</v>
      </c>
      <c r="DE25" s="607"/>
      <c r="DF25" s="607"/>
      <c r="DG25" s="607"/>
      <c r="DH25" s="607"/>
      <c r="DI25" s="607"/>
      <c r="DJ25" s="607"/>
      <c r="DK25" s="608"/>
      <c r="DL25" s="594">
        <v>890572</v>
      </c>
      <c r="DM25" s="607"/>
      <c r="DN25" s="607"/>
      <c r="DO25" s="607"/>
      <c r="DP25" s="607"/>
      <c r="DQ25" s="607"/>
      <c r="DR25" s="607"/>
      <c r="DS25" s="607"/>
      <c r="DT25" s="607"/>
      <c r="DU25" s="607"/>
      <c r="DV25" s="608"/>
      <c r="DW25" s="611">
        <v>29.4</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595354</v>
      </c>
      <c r="CS26" s="589"/>
      <c r="CT26" s="589"/>
      <c r="CU26" s="589"/>
      <c r="CV26" s="589"/>
      <c r="CW26" s="589"/>
      <c r="CX26" s="589"/>
      <c r="CY26" s="590"/>
      <c r="CZ26" s="591">
        <v>15.3</v>
      </c>
      <c r="DA26" s="609"/>
      <c r="DB26" s="609"/>
      <c r="DC26" s="610"/>
      <c r="DD26" s="594">
        <v>551866</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234654</v>
      </c>
      <c r="S27" s="589"/>
      <c r="T27" s="589"/>
      <c r="U27" s="589"/>
      <c r="V27" s="589"/>
      <c r="W27" s="589"/>
      <c r="X27" s="589"/>
      <c r="Y27" s="590"/>
      <c r="Z27" s="641">
        <v>5.4</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902032</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429433</v>
      </c>
      <c r="CS27" s="607"/>
      <c r="CT27" s="607"/>
      <c r="CU27" s="607"/>
      <c r="CV27" s="607"/>
      <c r="CW27" s="607"/>
      <c r="CX27" s="607"/>
      <c r="CY27" s="608"/>
      <c r="CZ27" s="591">
        <v>11</v>
      </c>
      <c r="DA27" s="609"/>
      <c r="DB27" s="609"/>
      <c r="DC27" s="610"/>
      <c r="DD27" s="594">
        <v>161753</v>
      </c>
      <c r="DE27" s="607"/>
      <c r="DF27" s="607"/>
      <c r="DG27" s="607"/>
      <c r="DH27" s="607"/>
      <c r="DI27" s="607"/>
      <c r="DJ27" s="607"/>
      <c r="DK27" s="608"/>
      <c r="DL27" s="594">
        <v>161313</v>
      </c>
      <c r="DM27" s="607"/>
      <c r="DN27" s="607"/>
      <c r="DO27" s="607"/>
      <c r="DP27" s="607"/>
      <c r="DQ27" s="607"/>
      <c r="DR27" s="607"/>
      <c r="DS27" s="607"/>
      <c r="DT27" s="607"/>
      <c r="DU27" s="607"/>
      <c r="DV27" s="608"/>
      <c r="DW27" s="611">
        <v>5.3</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12261</v>
      </c>
      <c r="S28" s="589"/>
      <c r="T28" s="589"/>
      <c r="U28" s="589"/>
      <c r="V28" s="589"/>
      <c r="W28" s="589"/>
      <c r="X28" s="589"/>
      <c r="Y28" s="590"/>
      <c r="Z28" s="641">
        <v>0.3</v>
      </c>
      <c r="AA28" s="641"/>
      <c r="AB28" s="641"/>
      <c r="AC28" s="641"/>
      <c r="AD28" s="642">
        <v>929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218757</v>
      </c>
      <c r="CS28" s="589"/>
      <c r="CT28" s="589"/>
      <c r="CU28" s="589"/>
      <c r="CV28" s="589"/>
      <c r="CW28" s="589"/>
      <c r="CX28" s="589"/>
      <c r="CY28" s="590"/>
      <c r="CZ28" s="591">
        <v>5.6</v>
      </c>
      <c r="DA28" s="609"/>
      <c r="DB28" s="609"/>
      <c r="DC28" s="610"/>
      <c r="DD28" s="594">
        <v>210999</v>
      </c>
      <c r="DE28" s="589"/>
      <c r="DF28" s="589"/>
      <c r="DG28" s="589"/>
      <c r="DH28" s="589"/>
      <c r="DI28" s="589"/>
      <c r="DJ28" s="589"/>
      <c r="DK28" s="590"/>
      <c r="DL28" s="594">
        <v>210999</v>
      </c>
      <c r="DM28" s="589"/>
      <c r="DN28" s="589"/>
      <c r="DO28" s="589"/>
      <c r="DP28" s="589"/>
      <c r="DQ28" s="589"/>
      <c r="DR28" s="589"/>
      <c r="DS28" s="589"/>
      <c r="DT28" s="589"/>
      <c r="DU28" s="589"/>
      <c r="DV28" s="590"/>
      <c r="DW28" s="611">
        <v>7</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3161</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58</v>
      </c>
      <c r="CG29" s="622"/>
      <c r="CH29" s="622"/>
      <c r="CI29" s="622"/>
      <c r="CJ29" s="622"/>
      <c r="CK29" s="622"/>
      <c r="CL29" s="622"/>
      <c r="CM29" s="622"/>
      <c r="CN29" s="622"/>
      <c r="CO29" s="622"/>
      <c r="CP29" s="622"/>
      <c r="CQ29" s="623"/>
      <c r="CR29" s="588">
        <v>218757</v>
      </c>
      <c r="CS29" s="607"/>
      <c r="CT29" s="607"/>
      <c r="CU29" s="607"/>
      <c r="CV29" s="607"/>
      <c r="CW29" s="607"/>
      <c r="CX29" s="607"/>
      <c r="CY29" s="608"/>
      <c r="CZ29" s="591">
        <v>5.6</v>
      </c>
      <c r="DA29" s="609"/>
      <c r="DB29" s="609"/>
      <c r="DC29" s="610"/>
      <c r="DD29" s="594">
        <v>210999</v>
      </c>
      <c r="DE29" s="607"/>
      <c r="DF29" s="607"/>
      <c r="DG29" s="607"/>
      <c r="DH29" s="607"/>
      <c r="DI29" s="607"/>
      <c r="DJ29" s="607"/>
      <c r="DK29" s="608"/>
      <c r="DL29" s="594">
        <v>210999</v>
      </c>
      <c r="DM29" s="607"/>
      <c r="DN29" s="607"/>
      <c r="DO29" s="607"/>
      <c r="DP29" s="607"/>
      <c r="DQ29" s="607"/>
      <c r="DR29" s="607"/>
      <c r="DS29" s="607"/>
      <c r="DT29" s="607"/>
      <c r="DU29" s="607"/>
      <c r="DV29" s="608"/>
      <c r="DW29" s="611">
        <v>7</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92311</v>
      </c>
      <c r="S30" s="589"/>
      <c r="T30" s="589"/>
      <c r="U30" s="589"/>
      <c r="V30" s="589"/>
      <c r="W30" s="589"/>
      <c r="X30" s="589"/>
      <c r="Y30" s="590"/>
      <c r="Z30" s="641">
        <v>2.1</v>
      </c>
      <c r="AA30" s="641"/>
      <c r="AB30" s="641"/>
      <c r="AC30" s="641"/>
      <c r="AD30" s="642" t="s">
        <v>223</v>
      </c>
      <c r="AE30" s="642"/>
      <c r="AF30" s="642"/>
      <c r="AG30" s="642"/>
      <c r="AH30" s="642"/>
      <c r="AI30" s="642"/>
      <c r="AJ30" s="642"/>
      <c r="AK30" s="642"/>
      <c r="AL30" s="611" t="s">
        <v>223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97.2</v>
      </c>
      <c r="BH30" s="655"/>
      <c r="BI30" s="655"/>
      <c r="BJ30" s="655"/>
      <c r="BK30" s="655"/>
      <c r="BL30" s="655"/>
      <c r="BM30" s="656">
        <v>90.8</v>
      </c>
      <c r="BN30" s="655"/>
      <c r="BO30" s="655"/>
      <c r="BP30" s="655"/>
      <c r="BQ30" s="657"/>
      <c r="BR30" s="654">
        <v>96.8</v>
      </c>
      <c r="BS30" s="655"/>
      <c r="BT30" s="655"/>
      <c r="BU30" s="655"/>
      <c r="BV30" s="655"/>
      <c r="BW30" s="655"/>
      <c r="BX30" s="656">
        <v>89.7</v>
      </c>
      <c r="BY30" s="655"/>
      <c r="BZ30" s="655"/>
      <c r="CA30" s="655"/>
      <c r="CB30" s="657"/>
      <c r="CD30" s="660"/>
      <c r="CE30" s="661"/>
      <c r="CF30" s="625" t="s">
        <v>294</v>
      </c>
      <c r="CG30" s="622"/>
      <c r="CH30" s="622"/>
      <c r="CI30" s="622"/>
      <c r="CJ30" s="622"/>
      <c r="CK30" s="622"/>
      <c r="CL30" s="622"/>
      <c r="CM30" s="622"/>
      <c r="CN30" s="622"/>
      <c r="CO30" s="622"/>
      <c r="CP30" s="622"/>
      <c r="CQ30" s="623"/>
      <c r="CR30" s="588">
        <v>179342</v>
      </c>
      <c r="CS30" s="589"/>
      <c r="CT30" s="589"/>
      <c r="CU30" s="589"/>
      <c r="CV30" s="589"/>
      <c r="CW30" s="589"/>
      <c r="CX30" s="589"/>
      <c r="CY30" s="590"/>
      <c r="CZ30" s="591">
        <v>4.5999999999999996</v>
      </c>
      <c r="DA30" s="609"/>
      <c r="DB30" s="609"/>
      <c r="DC30" s="610"/>
      <c r="DD30" s="594">
        <v>171584</v>
      </c>
      <c r="DE30" s="589"/>
      <c r="DF30" s="589"/>
      <c r="DG30" s="589"/>
      <c r="DH30" s="589"/>
      <c r="DI30" s="589"/>
      <c r="DJ30" s="589"/>
      <c r="DK30" s="590"/>
      <c r="DL30" s="594">
        <v>171584</v>
      </c>
      <c r="DM30" s="589"/>
      <c r="DN30" s="589"/>
      <c r="DO30" s="589"/>
      <c r="DP30" s="589"/>
      <c r="DQ30" s="589"/>
      <c r="DR30" s="589"/>
      <c r="DS30" s="589"/>
      <c r="DT30" s="589"/>
      <c r="DU30" s="589"/>
      <c r="DV30" s="590"/>
      <c r="DW30" s="611">
        <v>5.7</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337505</v>
      </c>
      <c r="S31" s="589"/>
      <c r="T31" s="589"/>
      <c r="U31" s="589"/>
      <c r="V31" s="589"/>
      <c r="W31" s="589"/>
      <c r="X31" s="589"/>
      <c r="Y31" s="590"/>
      <c r="Z31" s="641">
        <v>7.8</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97.3</v>
      </c>
      <c r="BH31" s="607"/>
      <c r="BI31" s="607"/>
      <c r="BJ31" s="607"/>
      <c r="BK31" s="607"/>
      <c r="BL31" s="607"/>
      <c r="BM31" s="643">
        <v>91.8</v>
      </c>
      <c r="BN31" s="653"/>
      <c r="BO31" s="653"/>
      <c r="BP31" s="653"/>
      <c r="BQ31" s="617"/>
      <c r="BR31" s="652">
        <v>96.7</v>
      </c>
      <c r="BS31" s="607"/>
      <c r="BT31" s="607"/>
      <c r="BU31" s="607"/>
      <c r="BV31" s="607"/>
      <c r="BW31" s="607"/>
      <c r="BX31" s="643">
        <v>90.5</v>
      </c>
      <c r="BY31" s="653"/>
      <c r="BZ31" s="653"/>
      <c r="CA31" s="653"/>
      <c r="CB31" s="617"/>
      <c r="CD31" s="660"/>
      <c r="CE31" s="661"/>
      <c r="CF31" s="625" t="s">
        <v>298</v>
      </c>
      <c r="CG31" s="622"/>
      <c r="CH31" s="622"/>
      <c r="CI31" s="622"/>
      <c r="CJ31" s="622"/>
      <c r="CK31" s="622"/>
      <c r="CL31" s="622"/>
      <c r="CM31" s="622"/>
      <c r="CN31" s="622"/>
      <c r="CO31" s="622"/>
      <c r="CP31" s="622"/>
      <c r="CQ31" s="623"/>
      <c r="CR31" s="588">
        <v>39415</v>
      </c>
      <c r="CS31" s="607"/>
      <c r="CT31" s="607"/>
      <c r="CU31" s="607"/>
      <c r="CV31" s="607"/>
      <c r="CW31" s="607"/>
      <c r="CX31" s="607"/>
      <c r="CY31" s="608"/>
      <c r="CZ31" s="591">
        <v>1</v>
      </c>
      <c r="DA31" s="609"/>
      <c r="DB31" s="609"/>
      <c r="DC31" s="610"/>
      <c r="DD31" s="594">
        <v>39415</v>
      </c>
      <c r="DE31" s="607"/>
      <c r="DF31" s="607"/>
      <c r="DG31" s="607"/>
      <c r="DH31" s="607"/>
      <c r="DI31" s="607"/>
      <c r="DJ31" s="607"/>
      <c r="DK31" s="608"/>
      <c r="DL31" s="594">
        <v>39415</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262483</v>
      </c>
      <c r="S32" s="589"/>
      <c r="T32" s="589"/>
      <c r="U32" s="589"/>
      <c r="V32" s="589"/>
      <c r="W32" s="589"/>
      <c r="X32" s="589"/>
      <c r="Y32" s="590"/>
      <c r="Z32" s="641">
        <v>6</v>
      </c>
      <c r="AA32" s="641"/>
      <c r="AB32" s="641"/>
      <c r="AC32" s="641"/>
      <c r="AD32" s="642">
        <v>141718</v>
      </c>
      <c r="AE32" s="642"/>
      <c r="AF32" s="642"/>
      <c r="AG32" s="642"/>
      <c r="AH32" s="642"/>
      <c r="AI32" s="642"/>
      <c r="AJ32" s="642"/>
      <c r="AK32" s="642"/>
      <c r="AL32" s="611">
        <v>5</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96.9</v>
      </c>
      <c r="BH32" s="573"/>
      <c r="BI32" s="573"/>
      <c r="BJ32" s="573"/>
      <c r="BK32" s="573"/>
      <c r="BL32" s="573"/>
      <c r="BM32" s="636">
        <v>88.9</v>
      </c>
      <c r="BN32" s="573"/>
      <c r="BO32" s="573"/>
      <c r="BP32" s="573"/>
      <c r="BQ32" s="630"/>
      <c r="BR32" s="651">
        <v>96.6</v>
      </c>
      <c r="BS32" s="573"/>
      <c r="BT32" s="573"/>
      <c r="BU32" s="573"/>
      <c r="BV32" s="573"/>
      <c r="BW32" s="573"/>
      <c r="BX32" s="636">
        <v>87.8</v>
      </c>
      <c r="BY32" s="573"/>
      <c r="BZ32" s="573"/>
      <c r="CA32" s="573"/>
      <c r="CB32" s="630"/>
      <c r="CD32" s="662"/>
      <c r="CE32" s="663"/>
      <c r="CF32" s="625" t="s">
        <v>301</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183800</v>
      </c>
      <c r="S33" s="589"/>
      <c r="T33" s="589"/>
      <c r="U33" s="589"/>
      <c r="V33" s="589"/>
      <c r="W33" s="589"/>
      <c r="X33" s="589"/>
      <c r="Y33" s="590"/>
      <c r="Z33" s="641">
        <v>4.2</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2098780</v>
      </c>
      <c r="CS33" s="607"/>
      <c r="CT33" s="607"/>
      <c r="CU33" s="607"/>
      <c r="CV33" s="607"/>
      <c r="CW33" s="607"/>
      <c r="CX33" s="607"/>
      <c r="CY33" s="608"/>
      <c r="CZ33" s="591">
        <v>53.9</v>
      </c>
      <c r="DA33" s="609"/>
      <c r="DB33" s="609"/>
      <c r="DC33" s="610"/>
      <c r="DD33" s="594">
        <v>1917999</v>
      </c>
      <c r="DE33" s="607"/>
      <c r="DF33" s="607"/>
      <c r="DG33" s="607"/>
      <c r="DH33" s="607"/>
      <c r="DI33" s="607"/>
      <c r="DJ33" s="607"/>
      <c r="DK33" s="608"/>
      <c r="DL33" s="594">
        <v>1413627</v>
      </c>
      <c r="DM33" s="607"/>
      <c r="DN33" s="607"/>
      <c r="DO33" s="607"/>
      <c r="DP33" s="607"/>
      <c r="DQ33" s="607"/>
      <c r="DR33" s="607"/>
      <c r="DS33" s="607"/>
      <c r="DT33" s="607"/>
      <c r="DU33" s="607"/>
      <c r="DV33" s="608"/>
      <c r="DW33" s="611">
        <v>46.6</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537097</v>
      </c>
      <c r="CS34" s="589"/>
      <c r="CT34" s="589"/>
      <c r="CU34" s="589"/>
      <c r="CV34" s="589"/>
      <c r="CW34" s="589"/>
      <c r="CX34" s="589"/>
      <c r="CY34" s="590"/>
      <c r="CZ34" s="591">
        <v>13.8</v>
      </c>
      <c r="DA34" s="609"/>
      <c r="DB34" s="609"/>
      <c r="DC34" s="610"/>
      <c r="DD34" s="594">
        <v>434342</v>
      </c>
      <c r="DE34" s="589"/>
      <c r="DF34" s="589"/>
      <c r="DG34" s="589"/>
      <c r="DH34" s="589"/>
      <c r="DI34" s="589"/>
      <c r="DJ34" s="589"/>
      <c r="DK34" s="590"/>
      <c r="DL34" s="594">
        <v>400778</v>
      </c>
      <c r="DM34" s="589"/>
      <c r="DN34" s="589"/>
      <c r="DO34" s="589"/>
      <c r="DP34" s="589"/>
      <c r="DQ34" s="589"/>
      <c r="DR34" s="589"/>
      <c r="DS34" s="589"/>
      <c r="DT34" s="589"/>
      <c r="DU34" s="589"/>
      <c r="DV34" s="590"/>
      <c r="DW34" s="611">
        <v>13.2</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183800</v>
      </c>
      <c r="S35" s="589"/>
      <c r="T35" s="589"/>
      <c r="U35" s="589"/>
      <c r="V35" s="589"/>
      <c r="W35" s="589"/>
      <c r="X35" s="589"/>
      <c r="Y35" s="590"/>
      <c r="Z35" s="641">
        <v>4.2</v>
      </c>
      <c r="AA35" s="641"/>
      <c r="AB35" s="641"/>
      <c r="AC35" s="641"/>
      <c r="AD35" s="642" t="s">
        <v>223</v>
      </c>
      <c r="AE35" s="642"/>
      <c r="AF35" s="642"/>
      <c r="AG35" s="642"/>
      <c r="AH35" s="642"/>
      <c r="AI35" s="642"/>
      <c r="AJ35" s="642"/>
      <c r="AK35" s="642"/>
      <c r="AL35" s="611" t="s">
        <v>223</v>
      </c>
      <c r="AM35" s="643"/>
      <c r="AN35" s="643"/>
      <c r="AO35" s="644"/>
      <c r="AP35" s="186"/>
      <c r="AQ35" s="645" t="s">
        <v>309</v>
      </c>
      <c r="AR35" s="646"/>
      <c r="AS35" s="646"/>
      <c r="AT35" s="646"/>
      <c r="AU35" s="646"/>
      <c r="AV35" s="646"/>
      <c r="AW35" s="646"/>
      <c r="AX35" s="646"/>
      <c r="AY35" s="647"/>
      <c r="AZ35" s="638">
        <v>635628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120149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18500</v>
      </c>
      <c r="CS35" s="607"/>
      <c r="CT35" s="607"/>
      <c r="CU35" s="607"/>
      <c r="CV35" s="607"/>
      <c r="CW35" s="607"/>
      <c r="CX35" s="607"/>
      <c r="CY35" s="608"/>
      <c r="CZ35" s="591">
        <v>0.5</v>
      </c>
      <c r="DA35" s="609"/>
      <c r="DB35" s="609"/>
      <c r="DC35" s="610"/>
      <c r="DD35" s="594">
        <v>18500</v>
      </c>
      <c r="DE35" s="607"/>
      <c r="DF35" s="607"/>
      <c r="DG35" s="607"/>
      <c r="DH35" s="607"/>
      <c r="DI35" s="607"/>
      <c r="DJ35" s="607"/>
      <c r="DK35" s="608"/>
      <c r="DL35" s="594">
        <v>18500</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4348294</v>
      </c>
      <c r="S36" s="629"/>
      <c r="T36" s="629"/>
      <c r="U36" s="629"/>
      <c r="V36" s="629"/>
      <c r="W36" s="629"/>
      <c r="X36" s="629"/>
      <c r="Y36" s="632"/>
      <c r="Z36" s="633">
        <v>100</v>
      </c>
      <c r="AA36" s="633"/>
      <c r="AB36" s="633"/>
      <c r="AC36" s="633"/>
      <c r="AD36" s="634">
        <v>2850300</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218931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108361</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570540</v>
      </c>
      <c r="CS36" s="589"/>
      <c r="CT36" s="589"/>
      <c r="CU36" s="589"/>
      <c r="CV36" s="589"/>
      <c r="CW36" s="589"/>
      <c r="CX36" s="589"/>
      <c r="CY36" s="590"/>
      <c r="CZ36" s="591">
        <v>14.6</v>
      </c>
      <c r="DA36" s="609"/>
      <c r="DB36" s="609"/>
      <c r="DC36" s="610"/>
      <c r="DD36" s="594">
        <v>552755</v>
      </c>
      <c r="DE36" s="589"/>
      <c r="DF36" s="589"/>
      <c r="DG36" s="589"/>
      <c r="DH36" s="589"/>
      <c r="DI36" s="589"/>
      <c r="DJ36" s="589"/>
      <c r="DK36" s="590"/>
      <c r="DL36" s="594">
        <v>455230</v>
      </c>
      <c r="DM36" s="589"/>
      <c r="DN36" s="589"/>
      <c r="DO36" s="589"/>
      <c r="DP36" s="589"/>
      <c r="DQ36" s="589"/>
      <c r="DR36" s="589"/>
      <c r="DS36" s="589"/>
      <c r="DT36" s="589"/>
      <c r="DU36" s="589"/>
      <c r="DV36" s="590"/>
      <c r="DW36" s="611">
        <v>15</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29945</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1688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325874</v>
      </c>
      <c r="CS37" s="607"/>
      <c r="CT37" s="607"/>
      <c r="CU37" s="607"/>
      <c r="CV37" s="607"/>
      <c r="CW37" s="607"/>
      <c r="CX37" s="607"/>
      <c r="CY37" s="608"/>
      <c r="CZ37" s="591">
        <v>8.4</v>
      </c>
      <c r="DA37" s="609"/>
      <c r="DB37" s="609"/>
      <c r="DC37" s="610"/>
      <c r="DD37" s="594">
        <v>323300</v>
      </c>
      <c r="DE37" s="607"/>
      <c r="DF37" s="607"/>
      <c r="DG37" s="607"/>
      <c r="DH37" s="607"/>
      <c r="DI37" s="607"/>
      <c r="DJ37" s="607"/>
      <c r="DK37" s="608"/>
      <c r="DL37" s="594">
        <v>288157</v>
      </c>
      <c r="DM37" s="607"/>
      <c r="DN37" s="607"/>
      <c r="DO37" s="607"/>
      <c r="DP37" s="607"/>
      <c r="DQ37" s="607"/>
      <c r="DR37" s="607"/>
      <c r="DS37" s="607"/>
      <c r="DT37" s="607"/>
      <c r="DU37" s="607"/>
      <c r="DV37" s="608"/>
      <c r="DW37" s="611">
        <v>9.5</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113</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3153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605683</v>
      </c>
      <c r="CS38" s="589"/>
      <c r="CT38" s="589"/>
      <c r="CU38" s="589"/>
      <c r="CV38" s="589"/>
      <c r="CW38" s="589"/>
      <c r="CX38" s="589"/>
      <c r="CY38" s="590"/>
      <c r="CZ38" s="591">
        <v>15.5</v>
      </c>
      <c r="DA38" s="609"/>
      <c r="DB38" s="609"/>
      <c r="DC38" s="610"/>
      <c r="DD38" s="594">
        <v>548968</v>
      </c>
      <c r="DE38" s="589"/>
      <c r="DF38" s="589"/>
      <c r="DG38" s="589"/>
      <c r="DH38" s="589"/>
      <c r="DI38" s="589"/>
      <c r="DJ38" s="589"/>
      <c r="DK38" s="590"/>
      <c r="DL38" s="594">
        <v>538559</v>
      </c>
      <c r="DM38" s="589"/>
      <c r="DN38" s="589"/>
      <c r="DO38" s="589"/>
      <c r="DP38" s="589"/>
      <c r="DQ38" s="589"/>
      <c r="DR38" s="589"/>
      <c r="DS38" s="589"/>
      <c r="DT38" s="589"/>
      <c r="DU38" s="589"/>
      <c r="DV38" s="590"/>
      <c r="DW38" s="611">
        <v>17.8</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113</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116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360283</v>
      </c>
      <c r="CS39" s="607"/>
      <c r="CT39" s="607"/>
      <c r="CU39" s="607"/>
      <c r="CV39" s="607"/>
      <c r="CW39" s="607"/>
      <c r="CX39" s="607"/>
      <c r="CY39" s="608"/>
      <c r="CZ39" s="591">
        <v>9.1999999999999993</v>
      </c>
      <c r="DA39" s="609"/>
      <c r="DB39" s="609"/>
      <c r="DC39" s="610"/>
      <c r="DD39" s="594">
        <v>360055</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85710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6677</v>
      </c>
      <c r="CS40" s="589"/>
      <c r="CT40" s="589"/>
      <c r="CU40" s="589"/>
      <c r="CV40" s="589"/>
      <c r="CW40" s="589"/>
      <c r="CX40" s="589"/>
      <c r="CY40" s="590"/>
      <c r="CZ40" s="591">
        <v>0.2</v>
      </c>
      <c r="DA40" s="609"/>
      <c r="DB40" s="609"/>
      <c r="DC40" s="610"/>
      <c r="DD40" s="594">
        <v>3379</v>
      </c>
      <c r="DE40" s="589"/>
      <c r="DF40" s="589"/>
      <c r="DG40" s="589"/>
      <c r="DH40" s="589"/>
      <c r="DI40" s="589"/>
      <c r="DJ40" s="589"/>
      <c r="DK40" s="590"/>
      <c r="DL40" s="594">
        <v>560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301042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202342</v>
      </c>
      <c r="CS42" s="589"/>
      <c r="CT42" s="589"/>
      <c r="CU42" s="589"/>
      <c r="CV42" s="589"/>
      <c r="CW42" s="589"/>
      <c r="CX42" s="589"/>
      <c r="CY42" s="590"/>
      <c r="CZ42" s="591">
        <v>5.2</v>
      </c>
      <c r="DA42" s="592"/>
      <c r="DB42" s="592"/>
      <c r="DC42" s="593"/>
      <c r="DD42" s="594">
        <v>108084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113</v>
      </c>
      <c r="CS43" s="607"/>
      <c r="CT43" s="607"/>
      <c r="CU43" s="607"/>
      <c r="CV43" s="607"/>
      <c r="CW43" s="607"/>
      <c r="CX43" s="607"/>
      <c r="CY43" s="608"/>
      <c r="CZ43" s="591" t="s">
        <v>113</v>
      </c>
      <c r="DA43" s="609"/>
      <c r="DB43" s="609"/>
      <c r="DC43" s="610"/>
      <c r="DD43" s="594" t="s">
        <v>113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290</v>
      </c>
      <c r="CE44" s="602"/>
      <c r="CF44" s="585" t="s">
        <v>338</v>
      </c>
      <c r="CG44" s="586"/>
      <c r="CH44" s="586"/>
      <c r="CI44" s="586"/>
      <c r="CJ44" s="586"/>
      <c r="CK44" s="586"/>
      <c r="CL44" s="586"/>
      <c r="CM44" s="586"/>
      <c r="CN44" s="586"/>
      <c r="CO44" s="586"/>
      <c r="CP44" s="586"/>
      <c r="CQ44" s="587"/>
      <c r="CR44" s="588">
        <v>174399</v>
      </c>
      <c r="CS44" s="589"/>
      <c r="CT44" s="589"/>
      <c r="CU44" s="589"/>
      <c r="CV44" s="589"/>
      <c r="CW44" s="589"/>
      <c r="CX44" s="589"/>
      <c r="CY44" s="590"/>
      <c r="CZ44" s="591">
        <v>4.5</v>
      </c>
      <c r="DA44" s="592"/>
      <c r="DB44" s="592"/>
      <c r="DC44" s="593"/>
      <c r="DD44" s="594">
        <v>80141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48196</v>
      </c>
      <c r="CS45" s="607"/>
      <c r="CT45" s="607"/>
      <c r="CU45" s="607"/>
      <c r="CV45" s="607"/>
      <c r="CW45" s="607"/>
      <c r="CX45" s="607"/>
      <c r="CY45" s="608"/>
      <c r="CZ45" s="591">
        <v>1.2</v>
      </c>
      <c r="DA45" s="609"/>
      <c r="DB45" s="609"/>
      <c r="DC45" s="610"/>
      <c r="DD45" s="594">
        <v>11200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126203</v>
      </c>
      <c r="CS46" s="589"/>
      <c r="CT46" s="589"/>
      <c r="CU46" s="589"/>
      <c r="CV46" s="589"/>
      <c r="CW46" s="589"/>
      <c r="CX46" s="589"/>
      <c r="CY46" s="590"/>
      <c r="CZ46" s="591">
        <v>3.2</v>
      </c>
      <c r="DA46" s="592"/>
      <c r="DB46" s="592"/>
      <c r="DC46" s="593"/>
      <c r="DD46" s="594">
        <v>68941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27943</v>
      </c>
      <c r="CS47" s="607"/>
      <c r="CT47" s="607"/>
      <c r="CU47" s="607"/>
      <c r="CV47" s="607"/>
      <c r="CW47" s="607"/>
      <c r="CX47" s="607"/>
      <c r="CY47" s="608"/>
      <c r="CZ47" s="591">
        <v>0.7</v>
      </c>
      <c r="DA47" s="609"/>
      <c r="DB47" s="609"/>
      <c r="DC47" s="610"/>
      <c r="DD47" s="594">
        <v>27943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3895641</v>
      </c>
      <c r="CS49" s="573"/>
      <c r="CT49" s="573"/>
      <c r="CU49" s="573"/>
      <c r="CV49" s="573"/>
      <c r="CW49" s="573"/>
      <c r="CX49" s="573"/>
      <c r="CY49" s="574"/>
      <c r="CZ49" s="575">
        <v>100</v>
      </c>
      <c r="DA49" s="576"/>
      <c r="DB49" s="576"/>
      <c r="DC49" s="577"/>
      <c r="DD49" s="578">
        <v>3296110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6" zoomScale="70" zoomScaleNormal="25" zoomScaleSheetLayoutView="70" workbookViewId="0">
      <selection activeCell="AK85" sqref="AK85:AO8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349</v>
      </c>
      <c r="B5" s="993"/>
      <c r="C5" s="993"/>
      <c r="D5" s="993"/>
      <c r="E5" s="993"/>
      <c r="F5" s="993"/>
      <c r="G5" s="993"/>
      <c r="H5" s="993"/>
      <c r="I5" s="993"/>
      <c r="J5" s="993"/>
      <c r="K5" s="993"/>
      <c r="L5" s="993"/>
      <c r="M5" s="993"/>
      <c r="N5" s="993"/>
      <c r="O5" s="993"/>
      <c r="P5" s="994"/>
      <c r="Q5" s="998" t="s">
        <v>350</v>
      </c>
      <c r="R5" s="999"/>
      <c r="S5" s="999"/>
      <c r="T5" s="999"/>
      <c r="U5" s="1000"/>
      <c r="V5" s="998" t="s">
        <v>351</v>
      </c>
      <c r="W5" s="999"/>
      <c r="X5" s="999"/>
      <c r="Y5" s="999"/>
      <c r="Z5" s="1000"/>
      <c r="AA5" s="998" t="s">
        <v>352</v>
      </c>
      <c r="AB5" s="999"/>
      <c r="AC5" s="999"/>
      <c r="AD5" s="999"/>
      <c r="AE5" s="999"/>
      <c r="AF5" s="1110" t="s">
        <v>353</v>
      </c>
      <c r="AG5" s="999"/>
      <c r="AH5" s="999"/>
      <c r="AI5" s="999"/>
      <c r="AJ5" s="1014"/>
      <c r="AK5" s="999" t="s">
        <v>354</v>
      </c>
      <c r="AL5" s="999"/>
      <c r="AM5" s="999"/>
      <c r="AN5" s="999"/>
      <c r="AO5" s="1000"/>
      <c r="AP5" s="998" t="s">
        <v>355</v>
      </c>
      <c r="AQ5" s="999"/>
      <c r="AR5" s="999"/>
      <c r="AS5" s="999"/>
      <c r="AT5" s="1000"/>
      <c r="AU5" s="998" t="s">
        <v>356</v>
      </c>
      <c r="AV5" s="999"/>
      <c r="AW5" s="999"/>
      <c r="AX5" s="999"/>
      <c r="AY5" s="1014"/>
      <c r="AZ5" s="207"/>
      <c r="BA5" s="207"/>
      <c r="BB5" s="207"/>
      <c r="BC5" s="207"/>
      <c r="BD5" s="207"/>
      <c r="BE5" s="208"/>
      <c r="BF5" s="208"/>
      <c r="BG5" s="208"/>
      <c r="BH5" s="208"/>
      <c r="BI5" s="208"/>
      <c r="BJ5" s="208"/>
      <c r="BK5" s="208"/>
      <c r="BL5" s="208"/>
      <c r="BM5" s="208"/>
      <c r="BN5" s="208"/>
      <c r="BO5" s="208"/>
      <c r="BP5" s="208"/>
      <c r="BQ5" s="992" t="s">
        <v>357</v>
      </c>
      <c r="BR5" s="993"/>
      <c r="BS5" s="993"/>
      <c r="BT5" s="993"/>
      <c r="BU5" s="993"/>
      <c r="BV5" s="993"/>
      <c r="BW5" s="993"/>
      <c r="BX5" s="993"/>
      <c r="BY5" s="993"/>
      <c r="BZ5" s="993"/>
      <c r="CA5" s="993"/>
      <c r="CB5" s="993"/>
      <c r="CC5" s="993"/>
      <c r="CD5" s="993"/>
      <c r="CE5" s="993"/>
      <c r="CF5" s="993"/>
      <c r="CG5" s="994"/>
      <c r="CH5" s="998" t="s">
        <v>358</v>
      </c>
      <c r="CI5" s="999"/>
      <c r="CJ5" s="999"/>
      <c r="CK5" s="999"/>
      <c r="CL5" s="1000"/>
      <c r="CM5" s="998" t="s">
        <v>359</v>
      </c>
      <c r="CN5" s="999"/>
      <c r="CO5" s="999"/>
      <c r="CP5" s="999"/>
      <c r="CQ5" s="1000"/>
      <c r="CR5" s="998" t="s">
        <v>360</v>
      </c>
      <c r="CS5" s="999"/>
      <c r="CT5" s="999"/>
      <c r="CU5" s="999"/>
      <c r="CV5" s="1000"/>
      <c r="CW5" s="998" t="s">
        <v>361</v>
      </c>
      <c r="CX5" s="999"/>
      <c r="CY5" s="999"/>
      <c r="CZ5" s="999"/>
      <c r="DA5" s="1000"/>
      <c r="DB5" s="998" t="s">
        <v>362</v>
      </c>
      <c r="DC5" s="999"/>
      <c r="DD5" s="999"/>
      <c r="DE5" s="999"/>
      <c r="DF5" s="1000"/>
      <c r="DG5" s="1095" t="s">
        <v>363</v>
      </c>
      <c r="DH5" s="1096"/>
      <c r="DI5" s="1096"/>
      <c r="DJ5" s="1096"/>
      <c r="DK5" s="1097"/>
      <c r="DL5" s="1095" t="s">
        <v>364</v>
      </c>
      <c r="DM5" s="1096"/>
      <c r="DN5" s="1096"/>
      <c r="DO5" s="1096"/>
      <c r="DP5" s="1097"/>
      <c r="DQ5" s="998" t="s">
        <v>365</v>
      </c>
      <c r="DR5" s="999"/>
      <c r="DS5" s="999"/>
      <c r="DT5" s="999"/>
      <c r="DU5" s="1000"/>
      <c r="DV5" s="998" t="s">
        <v>356</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x14ac:dyDescent="0.15">
      <c r="A7" s="209">
        <v>1</v>
      </c>
      <c r="B7" s="1047" t="s">
        <v>366</v>
      </c>
      <c r="C7" s="1048"/>
      <c r="D7" s="1048"/>
      <c r="E7" s="1048"/>
      <c r="F7" s="1048"/>
      <c r="G7" s="1048"/>
      <c r="H7" s="1048"/>
      <c r="I7" s="1048"/>
      <c r="J7" s="1048"/>
      <c r="K7" s="1048"/>
      <c r="L7" s="1048"/>
      <c r="M7" s="1048"/>
      <c r="N7" s="1048"/>
      <c r="O7" s="1048"/>
      <c r="P7" s="1049"/>
      <c r="Q7" s="1101">
        <v>4355</v>
      </c>
      <c r="R7" s="1102"/>
      <c r="S7" s="1102"/>
      <c r="T7" s="1102"/>
      <c r="U7" s="1102"/>
      <c r="V7" s="1102">
        <v>3903</v>
      </c>
      <c r="W7" s="1102"/>
      <c r="X7" s="1102"/>
      <c r="Y7" s="1102"/>
      <c r="Z7" s="1102"/>
      <c r="AA7" s="1102">
        <v>453</v>
      </c>
      <c r="AB7" s="1102"/>
      <c r="AC7" s="1102"/>
      <c r="AD7" s="1102"/>
      <c r="AE7" s="1103"/>
      <c r="AF7" s="1104">
        <v>317</v>
      </c>
      <c r="AG7" s="1105"/>
      <c r="AH7" s="1105"/>
      <c r="AI7" s="1105"/>
      <c r="AJ7" s="1106"/>
      <c r="AK7" s="1088">
        <v>7</v>
      </c>
      <c r="AL7" s="1089"/>
      <c r="AM7" s="1089"/>
      <c r="AN7" s="1089"/>
      <c r="AO7" s="1089"/>
      <c r="AP7" s="1089">
        <v>3049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x14ac:dyDescent="0.15">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x14ac:dyDescent="0.15">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5">
        <v>4355</v>
      </c>
      <c r="R23" s="1066"/>
      <c r="S23" s="1066"/>
      <c r="T23" s="1066"/>
      <c r="U23" s="1066"/>
      <c r="V23" s="1066">
        <v>3903</v>
      </c>
      <c r="W23" s="1066"/>
      <c r="X23" s="1066"/>
      <c r="Y23" s="1066"/>
      <c r="Z23" s="1066"/>
      <c r="AA23" s="1066">
        <v>453</v>
      </c>
      <c r="AB23" s="1066"/>
      <c r="AC23" s="1066"/>
      <c r="AD23" s="1066"/>
      <c r="AE23" s="1067"/>
      <c r="AF23" s="1068">
        <v>317</v>
      </c>
      <c r="AG23" s="1066"/>
      <c r="AH23" s="1066"/>
      <c r="AI23" s="1066"/>
      <c r="AJ23" s="1069"/>
      <c r="AK23" s="1070"/>
      <c r="AL23" s="1071"/>
      <c r="AM23" s="1071"/>
      <c r="AN23" s="1071"/>
      <c r="AO23" s="1071"/>
      <c r="AP23" s="1066">
        <v>3049</v>
      </c>
      <c r="AQ23" s="1066"/>
      <c r="AR23" s="1066"/>
      <c r="AS23" s="1066"/>
      <c r="AT23" s="1066"/>
      <c r="AU23" s="1072"/>
      <c r="AV23" s="1072"/>
      <c r="AW23" s="1072"/>
      <c r="AX23" s="1072"/>
      <c r="AY23" s="1073"/>
      <c r="AZ23" s="1062" t="s">
        <v>223</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349</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356</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7" t="s">
        <v>380</v>
      </c>
      <c r="C28" s="1048"/>
      <c r="D28" s="1048"/>
      <c r="E28" s="1048"/>
      <c r="F28" s="1048"/>
      <c r="G28" s="1048"/>
      <c r="H28" s="1048"/>
      <c r="I28" s="1048"/>
      <c r="J28" s="1048"/>
      <c r="K28" s="1048"/>
      <c r="L28" s="1048"/>
      <c r="M28" s="1048"/>
      <c r="N28" s="1048"/>
      <c r="O28" s="1048"/>
      <c r="P28" s="1049"/>
      <c r="Q28" s="1050">
        <v>1457</v>
      </c>
      <c r="R28" s="1051"/>
      <c r="S28" s="1051"/>
      <c r="T28" s="1051"/>
      <c r="U28" s="1051"/>
      <c r="V28" s="1051">
        <v>1337</v>
      </c>
      <c r="W28" s="1051"/>
      <c r="X28" s="1051"/>
      <c r="Y28" s="1051"/>
      <c r="Z28" s="1051"/>
      <c r="AA28" s="1051">
        <v>120</v>
      </c>
      <c r="AB28" s="1051"/>
      <c r="AC28" s="1051"/>
      <c r="AD28" s="1051"/>
      <c r="AE28" s="1052"/>
      <c r="AF28" s="1053">
        <v>120</v>
      </c>
      <c r="AG28" s="1051"/>
      <c r="AH28" s="1051"/>
      <c r="AI28" s="1051"/>
      <c r="AJ28" s="1054"/>
      <c r="AK28" s="1055">
        <v>92</v>
      </c>
      <c r="AL28" s="1043"/>
      <c r="AM28" s="1043"/>
      <c r="AN28" s="1043"/>
      <c r="AO28" s="1043"/>
      <c r="AP28" s="1043" t="s">
        <v>530</v>
      </c>
      <c r="AQ28" s="1043"/>
      <c r="AR28" s="1043"/>
      <c r="AS28" s="1043"/>
      <c r="AT28" s="1043"/>
      <c r="AU28" s="1043" t="s">
        <v>530</v>
      </c>
      <c r="AV28" s="1043"/>
      <c r="AW28" s="1043"/>
      <c r="AX28" s="1043"/>
      <c r="AY28" s="1043"/>
      <c r="AZ28" s="1044" t="s">
        <v>530</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34" t="s">
        <v>381</v>
      </c>
      <c r="C29" s="1035"/>
      <c r="D29" s="1035"/>
      <c r="E29" s="1035"/>
      <c r="F29" s="1035"/>
      <c r="G29" s="1035"/>
      <c r="H29" s="1035"/>
      <c r="I29" s="1035"/>
      <c r="J29" s="1035"/>
      <c r="K29" s="1035"/>
      <c r="L29" s="1035"/>
      <c r="M29" s="1035"/>
      <c r="N29" s="1035"/>
      <c r="O29" s="1035"/>
      <c r="P29" s="1036"/>
      <c r="Q29" s="1040">
        <v>987</v>
      </c>
      <c r="R29" s="1041"/>
      <c r="S29" s="1041"/>
      <c r="T29" s="1041"/>
      <c r="U29" s="1041"/>
      <c r="V29" s="1041">
        <v>935</v>
      </c>
      <c r="W29" s="1041"/>
      <c r="X29" s="1041"/>
      <c r="Y29" s="1041"/>
      <c r="Z29" s="1041"/>
      <c r="AA29" s="1041">
        <v>52</v>
      </c>
      <c r="AB29" s="1041"/>
      <c r="AC29" s="1041"/>
      <c r="AD29" s="1041"/>
      <c r="AE29" s="1042"/>
      <c r="AF29" s="1016">
        <v>52</v>
      </c>
      <c r="AG29" s="1017"/>
      <c r="AH29" s="1017"/>
      <c r="AI29" s="1017"/>
      <c r="AJ29" s="1018"/>
      <c r="AK29" s="976">
        <v>149</v>
      </c>
      <c r="AL29" s="967"/>
      <c r="AM29" s="967"/>
      <c r="AN29" s="967"/>
      <c r="AO29" s="967"/>
      <c r="AP29" s="967" t="s">
        <v>530</v>
      </c>
      <c r="AQ29" s="967"/>
      <c r="AR29" s="967"/>
      <c r="AS29" s="967"/>
      <c r="AT29" s="967"/>
      <c r="AU29" s="967" t="s">
        <v>530</v>
      </c>
      <c r="AV29" s="967"/>
      <c r="AW29" s="967"/>
      <c r="AX29" s="967"/>
      <c r="AY29" s="967"/>
      <c r="AZ29" s="1039" t="s">
        <v>530</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34" t="s">
        <v>382</v>
      </c>
      <c r="C30" s="1035"/>
      <c r="D30" s="1035"/>
      <c r="E30" s="1035"/>
      <c r="F30" s="1035"/>
      <c r="G30" s="1035"/>
      <c r="H30" s="1035"/>
      <c r="I30" s="1035"/>
      <c r="J30" s="1035"/>
      <c r="K30" s="1035"/>
      <c r="L30" s="1035"/>
      <c r="M30" s="1035"/>
      <c r="N30" s="1035"/>
      <c r="O30" s="1035"/>
      <c r="P30" s="1036"/>
      <c r="Q30" s="1040">
        <v>87</v>
      </c>
      <c r="R30" s="1041"/>
      <c r="S30" s="1041"/>
      <c r="T30" s="1041"/>
      <c r="U30" s="1041"/>
      <c r="V30" s="1041">
        <v>86</v>
      </c>
      <c r="W30" s="1041"/>
      <c r="X30" s="1041"/>
      <c r="Y30" s="1041"/>
      <c r="Z30" s="1041"/>
      <c r="AA30" s="1041">
        <v>0</v>
      </c>
      <c r="AB30" s="1041"/>
      <c r="AC30" s="1041"/>
      <c r="AD30" s="1041"/>
      <c r="AE30" s="1042"/>
      <c r="AF30" s="1016">
        <v>0</v>
      </c>
      <c r="AG30" s="1017"/>
      <c r="AH30" s="1017"/>
      <c r="AI30" s="1017"/>
      <c r="AJ30" s="1018"/>
      <c r="AK30" s="976">
        <v>29</v>
      </c>
      <c r="AL30" s="967"/>
      <c r="AM30" s="967"/>
      <c r="AN30" s="967"/>
      <c r="AO30" s="967"/>
      <c r="AP30" s="967" t="s">
        <v>530</v>
      </c>
      <c r="AQ30" s="967"/>
      <c r="AR30" s="967"/>
      <c r="AS30" s="967"/>
      <c r="AT30" s="967"/>
      <c r="AU30" s="967" t="s">
        <v>530</v>
      </c>
      <c r="AV30" s="967"/>
      <c r="AW30" s="967"/>
      <c r="AX30" s="967"/>
      <c r="AY30" s="967"/>
      <c r="AZ30" s="1039" t="s">
        <v>530</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34" t="s">
        <v>383</v>
      </c>
      <c r="C31" s="1035"/>
      <c r="D31" s="1035"/>
      <c r="E31" s="1035"/>
      <c r="F31" s="1035"/>
      <c r="G31" s="1035"/>
      <c r="H31" s="1035"/>
      <c r="I31" s="1035"/>
      <c r="J31" s="1035"/>
      <c r="K31" s="1035"/>
      <c r="L31" s="1035"/>
      <c r="M31" s="1035"/>
      <c r="N31" s="1035"/>
      <c r="O31" s="1035"/>
      <c r="P31" s="1036"/>
      <c r="Q31" s="1040">
        <v>6</v>
      </c>
      <c r="R31" s="1041"/>
      <c r="S31" s="1041"/>
      <c r="T31" s="1041"/>
      <c r="U31" s="1041"/>
      <c r="V31" s="1041">
        <v>6</v>
      </c>
      <c r="W31" s="1041"/>
      <c r="X31" s="1041"/>
      <c r="Y31" s="1041"/>
      <c r="Z31" s="1041"/>
      <c r="AA31" s="1041">
        <v>0</v>
      </c>
      <c r="AB31" s="1041"/>
      <c r="AC31" s="1041"/>
      <c r="AD31" s="1041"/>
      <c r="AE31" s="1042"/>
      <c r="AF31" s="1016">
        <v>0</v>
      </c>
      <c r="AG31" s="1017"/>
      <c r="AH31" s="1017"/>
      <c r="AI31" s="1017"/>
      <c r="AJ31" s="1018"/>
      <c r="AK31" s="976">
        <v>5</v>
      </c>
      <c r="AL31" s="967"/>
      <c r="AM31" s="967"/>
      <c r="AN31" s="967"/>
      <c r="AO31" s="967"/>
      <c r="AP31" s="967" t="s">
        <v>530</v>
      </c>
      <c r="AQ31" s="967"/>
      <c r="AR31" s="967"/>
      <c r="AS31" s="967"/>
      <c r="AT31" s="967"/>
      <c r="AU31" s="967" t="s">
        <v>530</v>
      </c>
      <c r="AV31" s="967"/>
      <c r="AW31" s="967"/>
      <c r="AX31" s="967"/>
      <c r="AY31" s="967"/>
      <c r="AZ31" s="1039" t="s">
        <v>530</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34" t="s">
        <v>384</v>
      </c>
      <c r="C32" s="1035"/>
      <c r="D32" s="1035"/>
      <c r="E32" s="1035"/>
      <c r="F32" s="1035"/>
      <c r="G32" s="1035"/>
      <c r="H32" s="1035"/>
      <c r="I32" s="1035"/>
      <c r="J32" s="1035"/>
      <c r="K32" s="1035"/>
      <c r="L32" s="1035"/>
      <c r="M32" s="1035"/>
      <c r="N32" s="1035"/>
      <c r="O32" s="1035"/>
      <c r="P32" s="1036"/>
      <c r="Q32" s="1040">
        <v>242</v>
      </c>
      <c r="R32" s="1041"/>
      <c r="S32" s="1041"/>
      <c r="T32" s="1041"/>
      <c r="U32" s="1041"/>
      <c r="V32" s="1041">
        <v>242</v>
      </c>
      <c r="W32" s="1041"/>
      <c r="X32" s="1041"/>
      <c r="Y32" s="1041"/>
      <c r="Z32" s="1041"/>
      <c r="AA32" s="1041">
        <v>0</v>
      </c>
      <c r="AB32" s="1041"/>
      <c r="AC32" s="1041"/>
      <c r="AD32" s="1041"/>
      <c r="AE32" s="1042"/>
      <c r="AF32" s="1016">
        <v>172</v>
      </c>
      <c r="AG32" s="1017"/>
      <c r="AH32" s="1017"/>
      <c r="AI32" s="1017"/>
      <c r="AJ32" s="1018"/>
      <c r="AK32" s="976">
        <v>29</v>
      </c>
      <c r="AL32" s="967"/>
      <c r="AM32" s="967"/>
      <c r="AN32" s="967"/>
      <c r="AO32" s="967"/>
      <c r="AP32" s="967">
        <v>302</v>
      </c>
      <c r="AQ32" s="967"/>
      <c r="AR32" s="967"/>
      <c r="AS32" s="967"/>
      <c r="AT32" s="967"/>
      <c r="AU32" s="967">
        <v>83</v>
      </c>
      <c r="AV32" s="967"/>
      <c r="AW32" s="967"/>
      <c r="AX32" s="967"/>
      <c r="AY32" s="967"/>
      <c r="AZ32" s="1039" t="s">
        <v>530</v>
      </c>
      <c r="BA32" s="1039"/>
      <c r="BB32" s="1039"/>
      <c r="BC32" s="1039"/>
      <c r="BD32" s="1039"/>
      <c r="BE32" s="1029" t="s">
        <v>385</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34" t="s">
        <v>386</v>
      </c>
      <c r="C33" s="1035"/>
      <c r="D33" s="1035"/>
      <c r="E33" s="1035"/>
      <c r="F33" s="1035"/>
      <c r="G33" s="1035"/>
      <c r="H33" s="1035"/>
      <c r="I33" s="1035"/>
      <c r="J33" s="1035"/>
      <c r="K33" s="1035"/>
      <c r="L33" s="1035"/>
      <c r="M33" s="1035"/>
      <c r="N33" s="1035"/>
      <c r="O33" s="1035"/>
      <c r="P33" s="1036"/>
      <c r="Q33" s="1040">
        <v>295</v>
      </c>
      <c r="R33" s="1041"/>
      <c r="S33" s="1041"/>
      <c r="T33" s="1041"/>
      <c r="U33" s="1041"/>
      <c r="V33" s="1041">
        <v>265</v>
      </c>
      <c r="W33" s="1041"/>
      <c r="X33" s="1041"/>
      <c r="Y33" s="1041"/>
      <c r="Z33" s="1041"/>
      <c r="AA33" s="1041">
        <v>30</v>
      </c>
      <c r="AB33" s="1041"/>
      <c r="AC33" s="1041"/>
      <c r="AD33" s="1041"/>
      <c r="AE33" s="1042"/>
      <c r="AF33" s="1016">
        <v>29</v>
      </c>
      <c r="AG33" s="1017"/>
      <c r="AH33" s="1017"/>
      <c r="AI33" s="1017"/>
      <c r="AJ33" s="1018"/>
      <c r="AK33" s="976">
        <v>219</v>
      </c>
      <c r="AL33" s="967"/>
      <c r="AM33" s="967"/>
      <c r="AN33" s="967"/>
      <c r="AO33" s="967"/>
      <c r="AP33" s="967">
        <v>2316</v>
      </c>
      <c r="AQ33" s="967"/>
      <c r="AR33" s="967"/>
      <c r="AS33" s="967"/>
      <c r="AT33" s="967"/>
      <c r="AU33" s="967">
        <v>2107</v>
      </c>
      <c r="AV33" s="967"/>
      <c r="AW33" s="967"/>
      <c r="AX33" s="967"/>
      <c r="AY33" s="967"/>
      <c r="AZ33" s="1039" t="s">
        <v>530</v>
      </c>
      <c r="BA33" s="1039"/>
      <c r="BB33" s="1039"/>
      <c r="BC33" s="1039"/>
      <c r="BD33" s="1039"/>
      <c r="BE33" s="1029" t="s">
        <v>387</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6"/>
      <c r="AL34" s="967"/>
      <c r="AM34" s="967"/>
      <c r="AN34" s="967"/>
      <c r="AO34" s="967"/>
      <c r="AP34" s="967"/>
      <c r="AQ34" s="967"/>
      <c r="AR34" s="967"/>
      <c r="AS34" s="967"/>
      <c r="AT34" s="967"/>
      <c r="AU34" s="967"/>
      <c r="AV34" s="967"/>
      <c r="AW34" s="967"/>
      <c r="AX34" s="967"/>
      <c r="AY34" s="967"/>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6"/>
      <c r="AL35" s="967"/>
      <c r="AM35" s="967"/>
      <c r="AN35" s="967"/>
      <c r="AO35" s="967"/>
      <c r="AP35" s="967"/>
      <c r="AQ35" s="967"/>
      <c r="AR35" s="967"/>
      <c r="AS35" s="967"/>
      <c r="AT35" s="967"/>
      <c r="AU35" s="967"/>
      <c r="AV35" s="967"/>
      <c r="AW35" s="967"/>
      <c r="AX35" s="967"/>
      <c r="AY35" s="967"/>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6"/>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6"/>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6"/>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6"/>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6"/>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6"/>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6"/>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6"/>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6"/>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6"/>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6"/>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6"/>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6"/>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6"/>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388</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374</v>
      </c>
      <c r="AG63" s="955"/>
      <c r="AH63" s="955"/>
      <c r="AI63" s="955"/>
      <c r="AJ63" s="1027"/>
      <c r="AK63" s="1028"/>
      <c r="AL63" s="959"/>
      <c r="AM63" s="959"/>
      <c r="AN63" s="959"/>
      <c r="AO63" s="959"/>
      <c r="AP63" s="955">
        <v>2618</v>
      </c>
      <c r="AQ63" s="955"/>
      <c r="AR63" s="955"/>
      <c r="AS63" s="955"/>
      <c r="AT63" s="955"/>
      <c r="AU63" s="955">
        <v>2191</v>
      </c>
      <c r="AV63" s="955"/>
      <c r="AW63" s="955"/>
      <c r="AX63" s="955"/>
      <c r="AY63" s="955"/>
      <c r="AZ63" s="1022"/>
      <c r="BA63" s="1022"/>
      <c r="BB63" s="1022"/>
      <c r="BC63" s="1022"/>
      <c r="BD63" s="1022"/>
      <c r="BE63" s="956"/>
      <c r="BF63" s="956"/>
      <c r="BG63" s="956"/>
      <c r="BH63" s="956"/>
      <c r="BI63" s="957"/>
      <c r="BJ63" s="1023" t="s">
        <v>223</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391</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392</v>
      </c>
      <c r="AV66" s="999"/>
      <c r="AW66" s="999"/>
      <c r="AX66" s="999"/>
      <c r="AY66" s="1000"/>
      <c r="AZ66" s="998" t="s">
        <v>356</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2" t="s">
        <v>531</v>
      </c>
      <c r="C68" s="983"/>
      <c r="D68" s="983"/>
      <c r="E68" s="983"/>
      <c r="F68" s="983"/>
      <c r="G68" s="983"/>
      <c r="H68" s="983"/>
      <c r="I68" s="983"/>
      <c r="J68" s="983"/>
      <c r="K68" s="983"/>
      <c r="L68" s="983"/>
      <c r="M68" s="983"/>
      <c r="N68" s="983"/>
      <c r="O68" s="983"/>
      <c r="P68" s="984"/>
      <c r="Q68" s="985">
        <v>25450</v>
      </c>
      <c r="R68" s="979"/>
      <c r="S68" s="979"/>
      <c r="T68" s="979"/>
      <c r="U68" s="979"/>
      <c r="V68" s="979">
        <v>25429</v>
      </c>
      <c r="W68" s="979"/>
      <c r="X68" s="979"/>
      <c r="Y68" s="979"/>
      <c r="Z68" s="979"/>
      <c r="AA68" s="979">
        <v>22</v>
      </c>
      <c r="AB68" s="979"/>
      <c r="AC68" s="979"/>
      <c r="AD68" s="979"/>
      <c r="AE68" s="979"/>
      <c r="AF68" s="979">
        <v>22</v>
      </c>
      <c r="AG68" s="979"/>
      <c r="AH68" s="979"/>
      <c r="AI68" s="979"/>
      <c r="AJ68" s="979"/>
      <c r="AK68" s="979">
        <v>2967</v>
      </c>
      <c r="AL68" s="979"/>
      <c r="AM68" s="979"/>
      <c r="AN68" s="979"/>
      <c r="AO68" s="979"/>
      <c r="AP68" s="979" t="s">
        <v>532</v>
      </c>
      <c r="AQ68" s="979"/>
      <c r="AR68" s="979"/>
      <c r="AS68" s="979"/>
      <c r="AT68" s="979"/>
      <c r="AU68" s="979" t="s">
        <v>532</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532</v>
      </c>
      <c r="AQ69" s="967"/>
      <c r="AR69" s="967"/>
      <c r="AS69" s="967"/>
      <c r="AT69" s="967"/>
      <c r="AU69" s="978"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532</v>
      </c>
      <c r="AL70" s="967"/>
      <c r="AM70" s="967"/>
      <c r="AN70" s="967"/>
      <c r="AO70" s="967"/>
      <c r="AP70" s="967" t="s">
        <v>532</v>
      </c>
      <c r="AQ70" s="967"/>
      <c r="AR70" s="967"/>
      <c r="AS70" s="967"/>
      <c r="AT70" s="967"/>
      <c r="AU70" s="967" t="s">
        <v>532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532</v>
      </c>
      <c r="AL71" s="967"/>
      <c r="AM71" s="967"/>
      <c r="AN71" s="967"/>
      <c r="AO71" s="967"/>
      <c r="AP71" s="967" t="s">
        <v>532</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532</v>
      </c>
      <c r="AQ72" s="967"/>
      <c r="AR72" s="967"/>
      <c r="AS72" s="967"/>
      <c r="AT72" s="967"/>
      <c r="AU72" s="967" t="s">
        <v>532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3">
        <v>1619</v>
      </c>
      <c r="R73" s="967"/>
      <c r="S73" s="967"/>
      <c r="T73" s="967"/>
      <c r="U73" s="967"/>
      <c r="V73" s="967">
        <v>1540</v>
      </c>
      <c r="W73" s="967"/>
      <c r="X73" s="967"/>
      <c r="Y73" s="967"/>
      <c r="Z73" s="967"/>
      <c r="AA73" s="967">
        <v>79</v>
      </c>
      <c r="AB73" s="967"/>
      <c r="AC73" s="967"/>
      <c r="AD73" s="967"/>
      <c r="AE73" s="967"/>
      <c r="AF73" s="967">
        <v>79</v>
      </c>
      <c r="AG73" s="967"/>
      <c r="AH73" s="967"/>
      <c r="AI73" s="967"/>
      <c r="AJ73" s="967"/>
      <c r="AK73" s="967" t="s">
        <v>532</v>
      </c>
      <c r="AL73" s="967"/>
      <c r="AM73" s="967"/>
      <c r="AN73" s="967"/>
      <c r="AO73" s="967"/>
      <c r="AP73" s="967">
        <v>52</v>
      </c>
      <c r="AQ73" s="967"/>
      <c r="AR73" s="967"/>
      <c r="AS73" s="967"/>
      <c r="AT73" s="967"/>
      <c r="AU73" s="967">
        <v>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739</v>
      </c>
      <c r="R74" s="967"/>
      <c r="S74" s="967"/>
      <c r="T74" s="967"/>
      <c r="U74" s="967"/>
      <c r="V74" s="967">
        <v>722</v>
      </c>
      <c r="W74" s="967"/>
      <c r="X74" s="967"/>
      <c r="Y74" s="967"/>
      <c r="Z74" s="967"/>
      <c r="AA74" s="967">
        <v>17</v>
      </c>
      <c r="AB74" s="967"/>
      <c r="AC74" s="967"/>
      <c r="AD74" s="967"/>
      <c r="AE74" s="967"/>
      <c r="AF74" s="967">
        <v>17</v>
      </c>
      <c r="AG74" s="967"/>
      <c r="AH74" s="967"/>
      <c r="AI74" s="967"/>
      <c r="AJ74" s="967"/>
      <c r="AK74" s="967">
        <v>74</v>
      </c>
      <c r="AL74" s="967"/>
      <c r="AM74" s="967"/>
      <c r="AN74" s="967"/>
      <c r="AO74" s="967"/>
      <c r="AP74" s="967">
        <v>570</v>
      </c>
      <c r="AQ74" s="967"/>
      <c r="AR74" s="967"/>
      <c r="AS74" s="967"/>
      <c r="AT74" s="967"/>
      <c r="AU74" s="967">
        <v>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541</v>
      </c>
      <c r="C75" s="971"/>
      <c r="D75" s="971"/>
      <c r="E75" s="971"/>
      <c r="F75" s="971"/>
      <c r="G75" s="971"/>
      <c r="H75" s="971"/>
      <c r="I75" s="971"/>
      <c r="J75" s="971"/>
      <c r="K75" s="971"/>
      <c r="L75" s="971"/>
      <c r="M75" s="971"/>
      <c r="N75" s="971"/>
      <c r="O75" s="971"/>
      <c r="P75" s="972"/>
      <c r="Q75" s="974">
        <v>4012</v>
      </c>
      <c r="R75" s="975"/>
      <c r="S75" s="975"/>
      <c r="T75" s="975"/>
      <c r="U75" s="976"/>
      <c r="V75" s="977">
        <v>3541</v>
      </c>
      <c r="W75" s="975"/>
      <c r="X75" s="975"/>
      <c r="Y75" s="975"/>
      <c r="Z75" s="976"/>
      <c r="AA75" s="977">
        <v>471</v>
      </c>
      <c r="AB75" s="975"/>
      <c r="AC75" s="975"/>
      <c r="AD75" s="975"/>
      <c r="AE75" s="976"/>
      <c r="AF75" s="977">
        <v>77</v>
      </c>
      <c r="AG75" s="975"/>
      <c r="AH75" s="975"/>
      <c r="AI75" s="975"/>
      <c r="AJ75" s="976"/>
      <c r="AK75" s="977">
        <v>67</v>
      </c>
      <c r="AL75" s="975"/>
      <c r="AM75" s="975"/>
      <c r="AN75" s="975"/>
      <c r="AO75" s="976"/>
      <c r="AP75" s="977">
        <v>1619</v>
      </c>
      <c r="AQ75" s="975"/>
      <c r="AR75" s="975"/>
      <c r="AS75" s="975"/>
      <c r="AT75" s="976"/>
      <c r="AU75" s="977">
        <v>117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542</v>
      </c>
      <c r="C76" s="971"/>
      <c r="D76" s="971"/>
      <c r="E76" s="971"/>
      <c r="F76" s="971"/>
      <c r="G76" s="971"/>
      <c r="H76" s="971"/>
      <c r="I76" s="971"/>
      <c r="J76" s="971"/>
      <c r="K76" s="971"/>
      <c r="L76" s="971"/>
      <c r="M76" s="971"/>
      <c r="N76" s="971"/>
      <c r="O76" s="971"/>
      <c r="P76" s="972"/>
      <c r="Q76" s="974">
        <v>111</v>
      </c>
      <c r="R76" s="975"/>
      <c r="S76" s="975"/>
      <c r="T76" s="975"/>
      <c r="U76" s="976"/>
      <c r="V76" s="977">
        <v>108</v>
      </c>
      <c r="W76" s="975"/>
      <c r="X76" s="975"/>
      <c r="Y76" s="975"/>
      <c r="Z76" s="976"/>
      <c r="AA76" s="977">
        <v>2</v>
      </c>
      <c r="AB76" s="975"/>
      <c r="AC76" s="975"/>
      <c r="AD76" s="975"/>
      <c r="AE76" s="976"/>
      <c r="AF76" s="977">
        <v>2</v>
      </c>
      <c r="AG76" s="975"/>
      <c r="AH76" s="975"/>
      <c r="AI76" s="975"/>
      <c r="AJ76" s="976"/>
      <c r="AK76" s="977">
        <v>12</v>
      </c>
      <c r="AL76" s="975"/>
      <c r="AM76" s="975"/>
      <c r="AN76" s="975"/>
      <c r="AO76" s="976"/>
      <c r="AP76" s="977" t="s">
        <v>532</v>
      </c>
      <c r="AQ76" s="975"/>
      <c r="AR76" s="975"/>
      <c r="AS76" s="975"/>
      <c r="AT76" s="976"/>
      <c r="AU76" s="977" t="s">
        <v>532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543</v>
      </c>
      <c r="C77" s="971"/>
      <c r="D77" s="971"/>
      <c r="E77" s="971"/>
      <c r="F77" s="971"/>
      <c r="G77" s="971"/>
      <c r="H77" s="971"/>
      <c r="I77" s="971"/>
      <c r="J77" s="971"/>
      <c r="K77" s="971"/>
      <c r="L77" s="971"/>
      <c r="M77" s="971"/>
      <c r="N77" s="971"/>
      <c r="O77" s="971"/>
      <c r="P77" s="972"/>
      <c r="Q77" s="974">
        <v>10</v>
      </c>
      <c r="R77" s="975"/>
      <c r="S77" s="975"/>
      <c r="T77" s="975"/>
      <c r="U77" s="976"/>
      <c r="V77" s="977">
        <v>9</v>
      </c>
      <c r="W77" s="975"/>
      <c r="X77" s="975"/>
      <c r="Y77" s="975"/>
      <c r="Z77" s="976"/>
      <c r="AA77" s="977">
        <v>1</v>
      </c>
      <c r="AB77" s="975"/>
      <c r="AC77" s="975"/>
      <c r="AD77" s="975"/>
      <c r="AE77" s="976"/>
      <c r="AF77" s="977">
        <v>1</v>
      </c>
      <c r="AG77" s="975"/>
      <c r="AH77" s="975"/>
      <c r="AI77" s="975"/>
      <c r="AJ77" s="976"/>
      <c r="AK77" s="977">
        <v>0</v>
      </c>
      <c r="AL77" s="975"/>
      <c r="AM77" s="975"/>
      <c r="AN77" s="975"/>
      <c r="AO77" s="976"/>
      <c r="AP77" s="977" t="s">
        <v>532</v>
      </c>
      <c r="AQ77" s="975"/>
      <c r="AR77" s="975"/>
      <c r="AS77" s="975"/>
      <c r="AT77" s="976"/>
      <c r="AU77" s="977" t="s">
        <v>532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9567</v>
      </c>
      <c r="AG88" s="955"/>
      <c r="AH88" s="955"/>
      <c r="AI88" s="955"/>
      <c r="AJ88" s="955"/>
      <c r="AK88" s="959"/>
      <c r="AL88" s="959"/>
      <c r="AM88" s="959"/>
      <c r="AN88" s="959"/>
      <c r="AO88" s="959"/>
      <c r="AP88" s="955">
        <v>2242</v>
      </c>
      <c r="AQ88" s="955"/>
      <c r="AR88" s="955"/>
      <c r="AS88" s="955"/>
      <c r="AT88" s="955"/>
      <c r="AU88" s="955">
        <v>152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289</v>
      </c>
      <c r="AG109" s="888"/>
      <c r="AH109" s="888"/>
      <c r="AI109" s="888"/>
      <c r="AJ109" s="889"/>
      <c r="AK109" s="890" t="s">
        <v>288</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289</v>
      </c>
      <c r="BW109" s="888"/>
      <c r="BX109" s="888"/>
      <c r="BY109" s="888"/>
      <c r="BZ109" s="889"/>
      <c r="CA109" s="890" t="s">
        <v>288</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289</v>
      </c>
      <c r="DM109" s="888"/>
      <c r="DN109" s="888"/>
      <c r="DO109" s="888"/>
      <c r="DP109" s="889"/>
      <c r="DQ109" s="890" t="s">
        <v>288</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257638</v>
      </c>
      <c r="AB110" s="873"/>
      <c r="AC110" s="873"/>
      <c r="AD110" s="873"/>
      <c r="AE110" s="874"/>
      <c r="AF110" s="875">
        <v>238514</v>
      </c>
      <c r="AG110" s="873"/>
      <c r="AH110" s="873"/>
      <c r="AI110" s="873"/>
      <c r="AJ110" s="874"/>
      <c r="AK110" s="875">
        <v>218757</v>
      </c>
      <c r="AL110" s="873"/>
      <c r="AM110" s="873"/>
      <c r="AN110" s="873"/>
      <c r="AO110" s="874"/>
      <c r="AP110" s="876">
        <v>8.5</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3036683</v>
      </c>
      <c r="BR110" s="800"/>
      <c r="BS110" s="800"/>
      <c r="BT110" s="800"/>
      <c r="BU110" s="800"/>
      <c r="BV110" s="800">
        <v>3044076</v>
      </c>
      <c r="BW110" s="800"/>
      <c r="BX110" s="800"/>
      <c r="BY110" s="800"/>
      <c r="BZ110" s="800"/>
      <c r="CA110" s="800">
        <v>3048534</v>
      </c>
      <c r="CB110" s="800"/>
      <c r="CC110" s="800"/>
      <c r="CD110" s="800"/>
      <c r="CE110" s="800"/>
      <c r="CF110" s="861">
        <v>118.9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128823</v>
      </c>
      <c r="BR111" s="771"/>
      <c r="BS111" s="771"/>
      <c r="BT111" s="771"/>
      <c r="BU111" s="771"/>
      <c r="BV111" s="771">
        <v>94382</v>
      </c>
      <c r="BW111" s="771"/>
      <c r="BX111" s="771"/>
      <c r="BY111" s="771"/>
      <c r="BZ111" s="771"/>
      <c r="CA111" s="771">
        <v>63964</v>
      </c>
      <c r="CB111" s="771"/>
      <c r="CC111" s="771"/>
      <c r="CD111" s="771"/>
      <c r="CE111" s="771"/>
      <c r="CF111" s="848">
        <v>2.5</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2643194</v>
      </c>
      <c r="BR112" s="771"/>
      <c r="BS112" s="771"/>
      <c r="BT112" s="771"/>
      <c r="BU112" s="771"/>
      <c r="BV112" s="771">
        <v>2313652</v>
      </c>
      <c r="BW112" s="771"/>
      <c r="BX112" s="771"/>
      <c r="BY112" s="771"/>
      <c r="BZ112" s="771"/>
      <c r="CA112" s="771">
        <v>2190628</v>
      </c>
      <c r="CB112" s="771"/>
      <c r="CC112" s="771"/>
      <c r="CD112" s="771"/>
      <c r="CE112" s="771"/>
      <c r="CF112" s="848">
        <v>85.4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55410</v>
      </c>
      <c r="DH112" s="771"/>
      <c r="DI112" s="771"/>
      <c r="DJ112" s="771"/>
      <c r="DK112" s="771"/>
      <c r="DL112" s="771">
        <v>35594</v>
      </c>
      <c r="DM112" s="771"/>
      <c r="DN112" s="771"/>
      <c r="DO112" s="771"/>
      <c r="DP112" s="771"/>
      <c r="DQ112" s="771">
        <v>19894</v>
      </c>
      <c r="DR112" s="771"/>
      <c r="DS112" s="771"/>
      <c r="DT112" s="771"/>
      <c r="DU112" s="771"/>
      <c r="DV112" s="823">
        <v>0.8</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207919</v>
      </c>
      <c r="AB113" s="909"/>
      <c r="AC113" s="909"/>
      <c r="AD113" s="909"/>
      <c r="AE113" s="910"/>
      <c r="AF113" s="911">
        <v>223301</v>
      </c>
      <c r="AG113" s="909"/>
      <c r="AH113" s="909"/>
      <c r="AI113" s="909"/>
      <c r="AJ113" s="910"/>
      <c r="AK113" s="911">
        <v>203521</v>
      </c>
      <c r="AL113" s="909"/>
      <c r="AM113" s="909"/>
      <c r="AN113" s="909"/>
      <c r="AO113" s="910"/>
      <c r="AP113" s="912">
        <v>7.9</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243702</v>
      </c>
      <c r="BR113" s="771"/>
      <c r="BS113" s="771"/>
      <c r="BT113" s="771"/>
      <c r="BU113" s="771"/>
      <c r="BV113" s="771">
        <v>158133</v>
      </c>
      <c r="BW113" s="771"/>
      <c r="BX113" s="771"/>
      <c r="BY113" s="771"/>
      <c r="BZ113" s="771"/>
      <c r="CA113" s="771">
        <v>151829</v>
      </c>
      <c r="CB113" s="771"/>
      <c r="CC113" s="771"/>
      <c r="CD113" s="771"/>
      <c r="CE113" s="771"/>
      <c r="CF113" s="848">
        <v>5.9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223</v>
      </c>
      <c r="DH113" s="784"/>
      <c r="DI113" s="784"/>
      <c r="DJ113" s="784"/>
      <c r="DK113" s="785"/>
      <c r="DL113" s="786" t="s">
        <v>223</v>
      </c>
      <c r="DM113" s="784"/>
      <c r="DN113" s="784"/>
      <c r="DO113" s="784"/>
      <c r="DP113" s="785"/>
      <c r="DQ113" s="786" t="s">
        <v>223</v>
      </c>
      <c r="DR113" s="784"/>
      <c r="DS113" s="784"/>
      <c r="DT113" s="784"/>
      <c r="DU113" s="785"/>
      <c r="DV113" s="754" t="s">
        <v>223</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136695</v>
      </c>
      <c r="AB114" s="784"/>
      <c r="AC114" s="784"/>
      <c r="AD114" s="784"/>
      <c r="AE114" s="785"/>
      <c r="AF114" s="786">
        <v>91592</v>
      </c>
      <c r="AG114" s="784"/>
      <c r="AH114" s="784"/>
      <c r="AI114" s="784"/>
      <c r="AJ114" s="785"/>
      <c r="AK114" s="786">
        <v>42107</v>
      </c>
      <c r="AL114" s="784"/>
      <c r="AM114" s="784"/>
      <c r="AN114" s="784"/>
      <c r="AO114" s="785"/>
      <c r="AP114" s="754">
        <v>1.6</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1138263</v>
      </c>
      <c r="BR114" s="771"/>
      <c r="BS114" s="771"/>
      <c r="BT114" s="771"/>
      <c r="BU114" s="771"/>
      <c r="BV114" s="771">
        <v>1087420</v>
      </c>
      <c r="BW114" s="771"/>
      <c r="BX114" s="771"/>
      <c r="BY114" s="771"/>
      <c r="BZ114" s="771"/>
      <c r="CA114" s="771">
        <v>1003425</v>
      </c>
      <c r="CB114" s="771"/>
      <c r="CC114" s="771"/>
      <c r="CD114" s="771"/>
      <c r="CE114" s="771"/>
      <c r="CF114" s="848">
        <v>39.1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40926</v>
      </c>
      <c r="AB115" s="909"/>
      <c r="AC115" s="909"/>
      <c r="AD115" s="909"/>
      <c r="AE115" s="910"/>
      <c r="AF115" s="911">
        <v>37437</v>
      </c>
      <c r="AG115" s="909"/>
      <c r="AH115" s="909"/>
      <c r="AI115" s="909"/>
      <c r="AJ115" s="910"/>
      <c r="AK115" s="911">
        <v>32579</v>
      </c>
      <c r="AL115" s="909"/>
      <c r="AM115" s="909"/>
      <c r="AN115" s="909"/>
      <c r="AO115" s="910"/>
      <c r="AP115" s="912">
        <v>1.3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8535</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223</v>
      </c>
      <c r="DH115" s="784"/>
      <c r="DI115" s="784"/>
      <c r="DJ115" s="784"/>
      <c r="DK115" s="785"/>
      <c r="DL115" s="786" t="s">
        <v>223</v>
      </c>
      <c r="DM115" s="784"/>
      <c r="DN115" s="784"/>
      <c r="DO115" s="784"/>
      <c r="DP115" s="785"/>
      <c r="DQ115" s="786" t="s">
        <v>223</v>
      </c>
      <c r="DR115" s="784"/>
      <c r="DS115" s="784"/>
      <c r="DT115" s="784"/>
      <c r="DU115" s="785"/>
      <c r="DV115" s="754" t="s">
        <v>223</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223</v>
      </c>
      <c r="DH116" s="784"/>
      <c r="DI116" s="784"/>
      <c r="DJ116" s="784"/>
      <c r="DK116" s="785"/>
      <c r="DL116" s="786" t="s">
        <v>223</v>
      </c>
      <c r="DM116" s="784"/>
      <c r="DN116" s="784"/>
      <c r="DO116" s="784"/>
      <c r="DP116" s="785"/>
      <c r="DQ116" s="786" t="s">
        <v>223</v>
      </c>
      <c r="DR116" s="784"/>
      <c r="DS116" s="784"/>
      <c r="DT116" s="784"/>
      <c r="DU116" s="785"/>
      <c r="DV116" s="754" t="s">
        <v>223</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643178</v>
      </c>
      <c r="AB117" s="895"/>
      <c r="AC117" s="895"/>
      <c r="AD117" s="895"/>
      <c r="AE117" s="896"/>
      <c r="AF117" s="898">
        <v>590844</v>
      </c>
      <c r="AG117" s="895"/>
      <c r="AH117" s="895"/>
      <c r="AI117" s="895"/>
      <c r="AJ117" s="896"/>
      <c r="AK117" s="898">
        <v>496964</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289</v>
      </c>
      <c r="AG118" s="888"/>
      <c r="AH118" s="888"/>
      <c r="AI118" s="888"/>
      <c r="AJ118" s="889"/>
      <c r="AK118" s="890" t="s">
        <v>288</v>
      </c>
      <c r="AL118" s="888"/>
      <c r="AM118" s="888"/>
      <c r="AN118" s="888"/>
      <c r="AO118" s="889"/>
      <c r="AP118" s="891" t="s">
        <v>403</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431</v>
      </c>
      <c r="BP118" s="838"/>
      <c r="BQ118" s="857">
        <v>7199200</v>
      </c>
      <c r="BR118" s="858"/>
      <c r="BS118" s="858"/>
      <c r="BT118" s="858"/>
      <c r="BU118" s="858"/>
      <c r="BV118" s="858">
        <v>6697663</v>
      </c>
      <c r="BW118" s="858"/>
      <c r="BX118" s="858"/>
      <c r="BY118" s="858"/>
      <c r="BZ118" s="858"/>
      <c r="CA118" s="858">
        <v>6458380</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1008534</v>
      </c>
      <c r="BR119" s="800"/>
      <c r="BS119" s="800"/>
      <c r="BT119" s="800"/>
      <c r="BU119" s="800"/>
      <c r="BV119" s="800">
        <v>1302968</v>
      </c>
      <c r="BW119" s="800"/>
      <c r="BX119" s="800"/>
      <c r="BY119" s="800"/>
      <c r="BZ119" s="800"/>
      <c r="CA119" s="800">
        <v>1589940</v>
      </c>
      <c r="CB119" s="800"/>
      <c r="CC119" s="800"/>
      <c r="CD119" s="800"/>
      <c r="CE119" s="800"/>
      <c r="CF119" s="861">
        <v>62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73413</v>
      </c>
      <c r="DH119" s="717"/>
      <c r="DI119" s="717"/>
      <c r="DJ119" s="717"/>
      <c r="DK119" s="718"/>
      <c r="DL119" s="719">
        <v>58788</v>
      </c>
      <c r="DM119" s="717"/>
      <c r="DN119" s="717"/>
      <c r="DO119" s="717"/>
      <c r="DP119" s="718"/>
      <c r="DQ119" s="719">
        <v>44070</v>
      </c>
      <c r="DR119" s="717"/>
      <c r="DS119" s="717"/>
      <c r="DT119" s="717"/>
      <c r="DU119" s="718"/>
      <c r="DV119" s="807">
        <v>1.7</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126829</v>
      </c>
      <c r="BR120" s="771"/>
      <c r="BS120" s="771"/>
      <c r="BT120" s="771"/>
      <c r="BU120" s="771"/>
      <c r="BV120" s="771">
        <v>129402</v>
      </c>
      <c r="BW120" s="771"/>
      <c r="BX120" s="771"/>
      <c r="BY120" s="771"/>
      <c r="BZ120" s="771"/>
      <c r="CA120" s="771">
        <v>154041</v>
      </c>
      <c r="CB120" s="771"/>
      <c r="CC120" s="771"/>
      <c r="CD120" s="771"/>
      <c r="CE120" s="771"/>
      <c r="CF120" s="848">
        <v>6</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2583003</v>
      </c>
      <c r="DH120" s="800"/>
      <c r="DI120" s="800"/>
      <c r="DJ120" s="800"/>
      <c r="DK120" s="800"/>
      <c r="DL120" s="800">
        <v>2239638</v>
      </c>
      <c r="DM120" s="800"/>
      <c r="DN120" s="800"/>
      <c r="DO120" s="800"/>
      <c r="DP120" s="800"/>
      <c r="DQ120" s="800">
        <v>2107494</v>
      </c>
      <c r="DR120" s="800"/>
      <c r="DS120" s="800"/>
      <c r="DT120" s="800"/>
      <c r="DU120" s="800"/>
      <c r="DV120" s="801">
        <v>82.2</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24862</v>
      </c>
      <c r="AB121" s="784"/>
      <c r="AC121" s="784"/>
      <c r="AD121" s="784"/>
      <c r="AE121" s="785"/>
      <c r="AF121" s="786">
        <v>21331</v>
      </c>
      <c r="AG121" s="784"/>
      <c r="AH121" s="784"/>
      <c r="AI121" s="784"/>
      <c r="AJ121" s="785"/>
      <c r="AK121" s="786">
        <v>16645</v>
      </c>
      <c r="AL121" s="784"/>
      <c r="AM121" s="784"/>
      <c r="AN121" s="784"/>
      <c r="AO121" s="785"/>
      <c r="AP121" s="754">
        <v>0.6</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4043378</v>
      </c>
      <c r="BR121" s="858"/>
      <c r="BS121" s="858"/>
      <c r="BT121" s="858"/>
      <c r="BU121" s="858"/>
      <c r="BV121" s="858">
        <v>3923958</v>
      </c>
      <c r="BW121" s="858"/>
      <c r="BX121" s="858"/>
      <c r="BY121" s="858"/>
      <c r="BZ121" s="858"/>
      <c r="CA121" s="858">
        <v>3845032</v>
      </c>
      <c r="CB121" s="858"/>
      <c r="CC121" s="858"/>
      <c r="CD121" s="858"/>
      <c r="CE121" s="858"/>
      <c r="CF121" s="859">
        <v>149.9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60191</v>
      </c>
      <c r="DH121" s="771"/>
      <c r="DI121" s="771"/>
      <c r="DJ121" s="771"/>
      <c r="DK121" s="771"/>
      <c r="DL121" s="771">
        <v>74014</v>
      </c>
      <c r="DM121" s="771"/>
      <c r="DN121" s="771"/>
      <c r="DO121" s="771"/>
      <c r="DP121" s="771"/>
      <c r="DQ121" s="771">
        <v>83134</v>
      </c>
      <c r="DR121" s="771"/>
      <c r="DS121" s="771"/>
      <c r="DT121" s="771"/>
      <c r="DU121" s="771"/>
      <c r="DV121" s="823">
        <v>3.2</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440</v>
      </c>
      <c r="BP122" s="838"/>
      <c r="BQ122" s="839">
        <v>5178741</v>
      </c>
      <c r="BR122" s="840"/>
      <c r="BS122" s="840"/>
      <c r="BT122" s="840"/>
      <c r="BU122" s="840"/>
      <c r="BV122" s="840">
        <v>5356328</v>
      </c>
      <c r="BW122" s="840"/>
      <c r="BX122" s="840"/>
      <c r="BY122" s="840"/>
      <c r="BZ122" s="840"/>
      <c r="CA122" s="840">
        <v>5589013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223</v>
      </c>
      <c r="AB123" s="784"/>
      <c r="AC123" s="784"/>
      <c r="AD123" s="784"/>
      <c r="AE123" s="785"/>
      <c r="AF123" s="786" t="s">
        <v>223</v>
      </c>
      <c r="AG123" s="784"/>
      <c r="AH123" s="784"/>
      <c r="AI123" s="784"/>
      <c r="AJ123" s="785"/>
      <c r="AK123" s="786" t="s">
        <v>223</v>
      </c>
      <c r="AL123" s="784"/>
      <c r="AM123" s="784"/>
      <c r="AN123" s="784"/>
      <c r="AO123" s="785"/>
      <c r="AP123" s="754" t="s">
        <v>223</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77.2</v>
      </c>
      <c r="BR123" s="832"/>
      <c r="BS123" s="832"/>
      <c r="BT123" s="832"/>
      <c r="BU123" s="832"/>
      <c r="BV123" s="832">
        <v>51.6</v>
      </c>
      <c r="BW123" s="832"/>
      <c r="BX123" s="832"/>
      <c r="BY123" s="832"/>
      <c r="BZ123" s="832"/>
      <c r="CA123" s="832">
        <v>33.9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16064</v>
      </c>
      <c r="AB126" s="784"/>
      <c r="AC126" s="784"/>
      <c r="AD126" s="784"/>
      <c r="AE126" s="785"/>
      <c r="AF126" s="786">
        <v>16106</v>
      </c>
      <c r="AG126" s="784"/>
      <c r="AH126" s="784"/>
      <c r="AI126" s="784"/>
      <c r="AJ126" s="785"/>
      <c r="AK126" s="786">
        <v>15934</v>
      </c>
      <c r="AL126" s="784"/>
      <c r="AM126" s="784"/>
      <c r="AN126" s="784"/>
      <c r="AO126" s="785"/>
      <c r="AP126" s="754">
        <v>0.6</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223</v>
      </c>
      <c r="DH126" s="771"/>
      <c r="DI126" s="771"/>
      <c r="DJ126" s="771"/>
      <c r="DK126" s="771"/>
      <c r="DL126" s="771" t="s">
        <v>223</v>
      </c>
      <c r="DM126" s="771"/>
      <c r="DN126" s="771"/>
      <c r="DO126" s="771"/>
      <c r="DP126" s="771"/>
      <c r="DQ126" s="771" t="s">
        <v>223</v>
      </c>
      <c r="DR126" s="771"/>
      <c r="DS126" s="771"/>
      <c r="DT126" s="771"/>
      <c r="DU126" s="771"/>
      <c r="DV126" s="823" t="s">
        <v>223</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223</v>
      </c>
      <c r="AB127" s="784"/>
      <c r="AC127" s="784"/>
      <c r="AD127" s="784"/>
      <c r="AE127" s="785"/>
      <c r="AF127" s="786" t="s">
        <v>223</v>
      </c>
      <c r="AG127" s="784"/>
      <c r="AH127" s="784"/>
      <c r="AI127" s="784"/>
      <c r="AJ127" s="785"/>
      <c r="AK127" s="786" t="s">
        <v>223</v>
      </c>
      <c r="AL127" s="784"/>
      <c r="AM127" s="784"/>
      <c r="AN127" s="784"/>
      <c r="AO127" s="785"/>
      <c r="AP127" s="754" t="s">
        <v>223</v>
      </c>
      <c r="AQ127" s="755"/>
      <c r="AR127" s="755"/>
      <c r="AS127" s="755"/>
      <c r="AT127" s="756"/>
      <c r="AU127" s="233"/>
      <c r="AV127" s="233"/>
      <c r="AW127" s="233"/>
      <c r="AX127" s="757" t="s">
        <v>451</v>
      </c>
      <c r="AY127" s="758"/>
      <c r="AZ127" s="758"/>
      <c r="BA127" s="758"/>
      <c r="BB127" s="758"/>
      <c r="BC127" s="758"/>
      <c r="BD127" s="758"/>
      <c r="BE127" s="759"/>
      <c r="BF127" s="760" t="s">
        <v>223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8535</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2759</v>
      </c>
      <c r="AB128" s="724"/>
      <c r="AC128" s="724"/>
      <c r="AD128" s="724"/>
      <c r="AE128" s="725"/>
      <c r="AF128" s="726">
        <v>5403</v>
      </c>
      <c r="AG128" s="724"/>
      <c r="AH128" s="724"/>
      <c r="AI128" s="724"/>
      <c r="AJ128" s="725"/>
      <c r="AK128" s="726">
        <v>5490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223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2980310</v>
      </c>
      <c r="AB129" s="784"/>
      <c r="AC129" s="784"/>
      <c r="AD129" s="784"/>
      <c r="AE129" s="785"/>
      <c r="AF129" s="786">
        <v>2959548</v>
      </c>
      <c r="AG129" s="784"/>
      <c r="AH129" s="784"/>
      <c r="AI129" s="784"/>
      <c r="AJ129" s="785"/>
      <c r="AK129" s="786">
        <v>2919844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366250</v>
      </c>
      <c r="AB130" s="784"/>
      <c r="AC130" s="784"/>
      <c r="AD130" s="784"/>
      <c r="AE130" s="785"/>
      <c r="AF130" s="786">
        <v>360531</v>
      </c>
      <c r="AG130" s="784"/>
      <c r="AH130" s="784"/>
      <c r="AI130" s="784"/>
      <c r="AJ130" s="785"/>
      <c r="AK130" s="786">
        <v>355552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33.9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2614060</v>
      </c>
      <c r="AB131" s="717"/>
      <c r="AC131" s="717"/>
      <c r="AD131" s="717"/>
      <c r="AE131" s="718"/>
      <c r="AF131" s="719">
        <v>2599017</v>
      </c>
      <c r="AG131" s="717"/>
      <c r="AH131" s="717"/>
      <c r="AI131" s="717"/>
      <c r="AJ131" s="718"/>
      <c r="AK131" s="719">
        <v>2564292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10.48824434</v>
      </c>
      <c r="AB132" s="740"/>
      <c r="AC132" s="740"/>
      <c r="AD132" s="740"/>
      <c r="AE132" s="741"/>
      <c r="AF132" s="742">
        <v>8.6536563629999996</v>
      </c>
      <c r="AG132" s="740"/>
      <c r="AH132" s="740"/>
      <c r="AI132" s="740"/>
      <c r="AJ132" s="741"/>
      <c r="AK132" s="742">
        <v>5.3005663939999996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11.6</v>
      </c>
      <c r="AB133" s="749"/>
      <c r="AC133" s="749"/>
      <c r="AD133" s="749"/>
      <c r="AE133" s="750"/>
      <c r="AF133" s="748">
        <v>10.3</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 zoomScale="80" zoomScaleNormal="85" zoomScaleSheetLayoutView="80" workbookViewId="0">
      <selection activeCell="AB29" sqref="AB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1"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0" t="s">
        <v>467</v>
      </c>
      <c r="L7" s="254"/>
      <c r="M7" s="255" t="s">
        <v>468</v>
      </c>
      <c r="N7" s="256"/>
    </row>
    <row r="8" spans="1:16" x14ac:dyDescent="0.15">
      <c r="A8" s="248"/>
      <c r="B8" s="244"/>
      <c r="C8" s="244"/>
      <c r="D8" s="244"/>
      <c r="E8" s="244"/>
      <c r="F8" s="244"/>
      <c r="G8" s="257"/>
      <c r="H8" s="258"/>
      <c r="I8" s="258"/>
      <c r="J8" s="259"/>
      <c r="K8" s="1121"/>
      <c r="L8" s="260" t="s">
        <v>469</v>
      </c>
      <c r="M8" s="261" t="s">
        <v>470</v>
      </c>
      <c r="N8" s="262" t="s">
        <v>471</v>
      </c>
    </row>
    <row r="9" spans="1:16" x14ac:dyDescent="0.15">
      <c r="A9" s="248"/>
      <c r="B9" s="244"/>
      <c r="C9" s="244"/>
      <c r="D9" s="244"/>
      <c r="E9" s="244"/>
      <c r="F9" s="244"/>
      <c r="G9" s="1134" t="s">
        <v>472</v>
      </c>
      <c r="H9" s="1135"/>
      <c r="I9" s="1135"/>
      <c r="J9" s="1136"/>
      <c r="K9" s="263">
        <v>946329</v>
      </c>
      <c r="L9" s="264">
        <v>97449</v>
      </c>
      <c r="M9" s="265">
        <v>86227</v>
      </c>
      <c r="N9" s="266">
        <v>13</v>
      </c>
    </row>
    <row r="10" spans="1:16" x14ac:dyDescent="0.15">
      <c r="A10" s="248"/>
      <c r="B10" s="244"/>
      <c r="C10" s="244"/>
      <c r="D10" s="244"/>
      <c r="E10" s="244"/>
      <c r="F10" s="244"/>
      <c r="G10" s="1134" t="s">
        <v>473</v>
      </c>
      <c r="H10" s="1135"/>
      <c r="I10" s="1135"/>
      <c r="J10" s="1136"/>
      <c r="K10" s="267">
        <v>43443</v>
      </c>
      <c r="L10" s="268">
        <v>4474</v>
      </c>
      <c r="M10" s="269">
        <v>9547</v>
      </c>
      <c r="N10" s="270">
        <v>-53.1</v>
      </c>
    </row>
    <row r="11" spans="1:16" ht="13.5" customHeight="1" x14ac:dyDescent="0.15">
      <c r="A11" s="248"/>
      <c r="B11" s="244"/>
      <c r="C11" s="244"/>
      <c r="D11" s="244"/>
      <c r="E11" s="244"/>
      <c r="F11" s="244"/>
      <c r="G11" s="1134" t="s">
        <v>474</v>
      </c>
      <c r="H11" s="1135"/>
      <c r="I11" s="1135"/>
      <c r="J11" s="1136"/>
      <c r="K11" s="267">
        <v>159204</v>
      </c>
      <c r="L11" s="268">
        <v>16394</v>
      </c>
      <c r="M11" s="269">
        <v>14619</v>
      </c>
      <c r="N11" s="270">
        <v>12.1</v>
      </c>
    </row>
    <row r="12" spans="1:16" ht="13.5" customHeight="1" x14ac:dyDescent="0.15">
      <c r="A12" s="248"/>
      <c r="B12" s="244"/>
      <c r="C12" s="244"/>
      <c r="D12" s="244"/>
      <c r="E12" s="244"/>
      <c r="F12" s="244"/>
      <c r="G12" s="1134" t="s">
        <v>475</v>
      </c>
      <c r="H12" s="1135"/>
      <c r="I12" s="1135"/>
      <c r="J12" s="1136"/>
      <c r="K12" s="267">
        <v>4171</v>
      </c>
      <c r="L12" s="268">
        <v>430</v>
      </c>
      <c r="M12" s="269">
        <v>715</v>
      </c>
      <c r="N12" s="270">
        <v>-39.9</v>
      </c>
    </row>
    <row r="13" spans="1:16" ht="13.5" customHeight="1" x14ac:dyDescent="0.15">
      <c r="A13" s="248"/>
      <c r="B13" s="244"/>
      <c r="C13" s="244"/>
      <c r="D13" s="244"/>
      <c r="E13" s="244"/>
      <c r="F13" s="244"/>
      <c r="G13" s="1134" t="s">
        <v>476</v>
      </c>
      <c r="H13" s="1135"/>
      <c r="I13" s="1135"/>
      <c r="J13" s="1136"/>
      <c r="K13" s="267" t="s">
        <v>477</v>
      </c>
      <c r="L13" s="268" t="s">
        <v>477</v>
      </c>
      <c r="M13" s="269" t="s">
        <v>477</v>
      </c>
      <c r="N13" s="270" t="s">
        <v>477</v>
      </c>
    </row>
    <row r="14" spans="1:16" ht="13.5" customHeight="1" x14ac:dyDescent="0.15">
      <c r="A14" s="248"/>
      <c r="B14" s="244"/>
      <c r="C14" s="244"/>
      <c r="D14" s="244"/>
      <c r="E14" s="244"/>
      <c r="F14" s="244"/>
      <c r="G14" s="1134" t="s">
        <v>478</v>
      </c>
      <c r="H14" s="1135"/>
      <c r="I14" s="1135"/>
      <c r="J14" s="1136"/>
      <c r="K14" s="267">
        <v>71177</v>
      </c>
      <c r="L14" s="268">
        <v>7330</v>
      </c>
      <c r="M14" s="269">
        <v>4408</v>
      </c>
      <c r="N14" s="270">
        <v>66.3</v>
      </c>
    </row>
    <row r="15" spans="1:16" ht="13.5" customHeight="1" x14ac:dyDescent="0.15">
      <c r="A15" s="248"/>
      <c r="B15" s="244"/>
      <c r="C15" s="244"/>
      <c r="D15" s="244"/>
      <c r="E15" s="244"/>
      <c r="F15" s="244"/>
      <c r="G15" s="1134" t="s">
        <v>479</v>
      </c>
      <c r="H15" s="1135"/>
      <c r="I15" s="1135"/>
      <c r="J15" s="1136"/>
      <c r="K15" s="267" t="s">
        <v>477</v>
      </c>
      <c r="L15" s="268" t="s">
        <v>477</v>
      </c>
      <c r="M15" s="269">
        <v>2514</v>
      </c>
      <c r="N15" s="270" t="s">
        <v>477</v>
      </c>
    </row>
    <row r="16" spans="1:16" x14ac:dyDescent="0.15">
      <c r="A16" s="248"/>
      <c r="B16" s="244"/>
      <c r="C16" s="244"/>
      <c r="D16" s="244"/>
      <c r="E16" s="244"/>
      <c r="F16" s="244"/>
      <c r="G16" s="1137" t="s">
        <v>480</v>
      </c>
      <c r="H16" s="1138"/>
      <c r="I16" s="1138"/>
      <c r="J16" s="1139"/>
      <c r="K16" s="268">
        <v>-90169</v>
      </c>
      <c r="L16" s="268">
        <v>-9285</v>
      </c>
      <c r="M16" s="269">
        <v>-8433</v>
      </c>
      <c r="N16" s="270">
        <v>10.1</v>
      </c>
    </row>
    <row r="17" spans="1:16" x14ac:dyDescent="0.15">
      <c r="A17" s="248"/>
      <c r="B17" s="244"/>
      <c r="C17" s="244"/>
      <c r="D17" s="244"/>
      <c r="E17" s="244"/>
      <c r="F17" s="244"/>
      <c r="G17" s="1137" t="s">
        <v>172</v>
      </c>
      <c r="H17" s="1138"/>
      <c r="I17" s="1138"/>
      <c r="J17" s="1139"/>
      <c r="K17" s="268">
        <v>1134155</v>
      </c>
      <c r="L17" s="268">
        <v>116791</v>
      </c>
      <c r="M17" s="269">
        <v>109597</v>
      </c>
      <c r="N17" s="270">
        <v>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1" t="s">
        <v>485</v>
      </c>
      <c r="H21" s="1132"/>
      <c r="I21" s="1132"/>
      <c r="J21" s="1133"/>
      <c r="K21" s="280">
        <v>11.22</v>
      </c>
      <c r="L21" s="281">
        <v>10.18</v>
      </c>
      <c r="M21" s="282">
        <v>1.04</v>
      </c>
      <c r="N21" s="249"/>
      <c r="O21" s="283"/>
      <c r="P21" s="279"/>
    </row>
    <row r="22" spans="1:16" s="284" customFormat="1" x14ac:dyDescent="0.15">
      <c r="A22" s="279"/>
      <c r="B22" s="249"/>
      <c r="C22" s="249"/>
      <c r="D22" s="249"/>
      <c r="E22" s="249"/>
      <c r="F22" s="249"/>
      <c r="G22" s="1131" t="s">
        <v>486</v>
      </c>
      <c r="H22" s="1132"/>
      <c r="I22" s="1132"/>
      <c r="J22" s="1133"/>
      <c r="K22" s="285">
        <v>92.4</v>
      </c>
      <c r="L22" s="286">
        <v>96</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0" t="s">
        <v>467</v>
      </c>
      <c r="L30" s="254"/>
      <c r="M30" s="255" t="s">
        <v>468</v>
      </c>
      <c r="N30" s="256"/>
    </row>
    <row r="31" spans="1:16" x14ac:dyDescent="0.15">
      <c r="A31" s="248"/>
      <c r="B31" s="244"/>
      <c r="C31" s="244"/>
      <c r="D31" s="244"/>
      <c r="E31" s="244"/>
      <c r="F31" s="244"/>
      <c r="G31" s="257"/>
      <c r="H31" s="258"/>
      <c r="I31" s="258"/>
      <c r="J31" s="259"/>
      <c r="K31" s="1121"/>
      <c r="L31" s="260" t="s">
        <v>469</v>
      </c>
      <c r="M31" s="261" t="s">
        <v>470</v>
      </c>
      <c r="N31" s="262" t="s">
        <v>471</v>
      </c>
    </row>
    <row r="32" spans="1:16" ht="27" customHeight="1" x14ac:dyDescent="0.15">
      <c r="A32" s="248"/>
      <c r="B32" s="244"/>
      <c r="C32" s="244"/>
      <c r="D32" s="244"/>
      <c r="E32" s="244"/>
      <c r="F32" s="244"/>
      <c r="G32" s="1122" t="s">
        <v>489</v>
      </c>
      <c r="H32" s="1123"/>
      <c r="I32" s="1123"/>
      <c r="J32" s="1124"/>
      <c r="K32" s="294">
        <v>218757</v>
      </c>
      <c r="L32" s="294">
        <v>22527</v>
      </c>
      <c r="M32" s="295">
        <v>43270</v>
      </c>
      <c r="N32" s="296">
        <v>-47.9</v>
      </c>
    </row>
    <row r="33" spans="1:16" ht="13.5" customHeight="1" x14ac:dyDescent="0.15">
      <c r="A33" s="248"/>
      <c r="B33" s="244"/>
      <c r="C33" s="244"/>
      <c r="D33" s="244"/>
      <c r="E33" s="244"/>
      <c r="F33" s="244"/>
      <c r="G33" s="1122" t="s">
        <v>490</v>
      </c>
      <c r="H33" s="1123"/>
      <c r="I33" s="1123"/>
      <c r="J33" s="1124"/>
      <c r="K33" s="294" t="s">
        <v>477</v>
      </c>
      <c r="L33" s="294" t="s">
        <v>477</v>
      </c>
      <c r="M33" s="295" t="s">
        <v>477</v>
      </c>
      <c r="N33" s="296" t="s">
        <v>477</v>
      </c>
    </row>
    <row r="34" spans="1:16" ht="27" customHeight="1" x14ac:dyDescent="0.15">
      <c r="A34" s="248"/>
      <c r="B34" s="244"/>
      <c r="C34" s="244"/>
      <c r="D34" s="244"/>
      <c r="E34" s="244"/>
      <c r="F34" s="244"/>
      <c r="G34" s="1122" t="s">
        <v>491</v>
      </c>
      <c r="H34" s="1123"/>
      <c r="I34" s="1123"/>
      <c r="J34" s="1124"/>
      <c r="K34" s="294" t="s">
        <v>477</v>
      </c>
      <c r="L34" s="294" t="s">
        <v>477</v>
      </c>
      <c r="M34" s="295" t="s">
        <v>477</v>
      </c>
      <c r="N34" s="296" t="s">
        <v>477</v>
      </c>
    </row>
    <row r="35" spans="1:16" ht="27" customHeight="1" x14ac:dyDescent="0.15">
      <c r="A35" s="248"/>
      <c r="B35" s="244"/>
      <c r="C35" s="244"/>
      <c r="D35" s="244"/>
      <c r="E35" s="244"/>
      <c r="F35" s="244"/>
      <c r="G35" s="1122" t="s">
        <v>492</v>
      </c>
      <c r="H35" s="1123"/>
      <c r="I35" s="1123"/>
      <c r="J35" s="1124"/>
      <c r="K35" s="294">
        <v>203521</v>
      </c>
      <c r="L35" s="294">
        <v>20958</v>
      </c>
      <c r="M35" s="295">
        <v>16851</v>
      </c>
      <c r="N35" s="296">
        <v>24.4</v>
      </c>
    </row>
    <row r="36" spans="1:16" ht="27" customHeight="1" x14ac:dyDescent="0.15">
      <c r="A36" s="248"/>
      <c r="B36" s="244"/>
      <c r="C36" s="244"/>
      <c r="D36" s="244"/>
      <c r="E36" s="244"/>
      <c r="F36" s="244"/>
      <c r="G36" s="1122" t="s">
        <v>493</v>
      </c>
      <c r="H36" s="1123"/>
      <c r="I36" s="1123"/>
      <c r="J36" s="1124"/>
      <c r="K36" s="294">
        <v>42107</v>
      </c>
      <c r="L36" s="294">
        <v>4336</v>
      </c>
      <c r="M36" s="295">
        <v>5730</v>
      </c>
      <c r="N36" s="296">
        <v>-24.3</v>
      </c>
    </row>
    <row r="37" spans="1:16" ht="13.5" customHeight="1" x14ac:dyDescent="0.15">
      <c r="A37" s="248"/>
      <c r="B37" s="244"/>
      <c r="C37" s="244"/>
      <c r="D37" s="244"/>
      <c r="E37" s="244"/>
      <c r="F37" s="244"/>
      <c r="G37" s="1122" t="s">
        <v>494</v>
      </c>
      <c r="H37" s="1123"/>
      <c r="I37" s="1123"/>
      <c r="J37" s="1124"/>
      <c r="K37" s="294">
        <v>32579</v>
      </c>
      <c r="L37" s="294">
        <v>3355</v>
      </c>
      <c r="M37" s="295">
        <v>2166</v>
      </c>
      <c r="N37" s="296">
        <v>54.9</v>
      </c>
    </row>
    <row r="38" spans="1:16" ht="27" customHeight="1" x14ac:dyDescent="0.15">
      <c r="A38" s="248"/>
      <c r="B38" s="244"/>
      <c r="C38" s="244"/>
      <c r="D38" s="244"/>
      <c r="E38" s="244"/>
      <c r="F38" s="244"/>
      <c r="G38" s="1125" t="s">
        <v>495</v>
      </c>
      <c r="H38" s="1126"/>
      <c r="I38" s="1126"/>
      <c r="J38" s="1127"/>
      <c r="K38" s="297" t="s">
        <v>477</v>
      </c>
      <c r="L38" s="297" t="s">
        <v>477</v>
      </c>
      <c r="M38" s="298">
        <v>2</v>
      </c>
      <c r="N38" s="299" t="s">
        <v>477</v>
      </c>
      <c r="O38" s="293"/>
    </row>
    <row r="39" spans="1:16" x14ac:dyDescent="0.15">
      <c r="A39" s="248"/>
      <c r="B39" s="244"/>
      <c r="C39" s="244"/>
      <c r="D39" s="244"/>
      <c r="E39" s="244"/>
      <c r="F39" s="244"/>
      <c r="G39" s="1125" t="s">
        <v>496</v>
      </c>
      <c r="H39" s="1126"/>
      <c r="I39" s="1126"/>
      <c r="J39" s="1127"/>
      <c r="K39" s="300">
        <v>-5490</v>
      </c>
      <c r="L39" s="300">
        <v>-565</v>
      </c>
      <c r="M39" s="301">
        <v>-1352</v>
      </c>
      <c r="N39" s="302">
        <v>-58.2</v>
      </c>
      <c r="O39" s="293"/>
    </row>
    <row r="40" spans="1:16" ht="27" customHeight="1" x14ac:dyDescent="0.15">
      <c r="A40" s="248"/>
      <c r="B40" s="244"/>
      <c r="C40" s="244"/>
      <c r="D40" s="244"/>
      <c r="E40" s="244"/>
      <c r="F40" s="244"/>
      <c r="G40" s="1122" t="s">
        <v>497</v>
      </c>
      <c r="H40" s="1123"/>
      <c r="I40" s="1123"/>
      <c r="J40" s="1124"/>
      <c r="K40" s="300">
        <v>-355552</v>
      </c>
      <c r="L40" s="300">
        <v>-36613</v>
      </c>
      <c r="M40" s="301">
        <v>-44507</v>
      </c>
      <c r="N40" s="302">
        <v>-17.7</v>
      </c>
      <c r="O40" s="293"/>
    </row>
    <row r="41" spans="1:16" x14ac:dyDescent="0.15">
      <c r="A41" s="248"/>
      <c r="B41" s="244"/>
      <c r="C41" s="244"/>
      <c r="D41" s="244"/>
      <c r="E41" s="244"/>
      <c r="F41" s="244"/>
      <c r="G41" s="1128" t="s">
        <v>283</v>
      </c>
      <c r="H41" s="1129"/>
      <c r="I41" s="1129"/>
      <c r="J41" s="1130"/>
      <c r="K41" s="294">
        <v>135922</v>
      </c>
      <c r="L41" s="300">
        <v>13997</v>
      </c>
      <c r="M41" s="301">
        <v>22159</v>
      </c>
      <c r="N41" s="302">
        <v>-36.799999999999997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5" t="s">
        <v>467</v>
      </c>
      <c r="J49" s="1117" t="s">
        <v>501</v>
      </c>
      <c r="K49" s="1118"/>
      <c r="L49" s="1118"/>
      <c r="M49" s="1118"/>
      <c r="N49" s="1119"/>
    </row>
    <row r="50" spans="1:14" x14ac:dyDescent="0.15">
      <c r="A50" s="248"/>
      <c r="B50" s="244"/>
      <c r="C50" s="244"/>
      <c r="D50" s="244"/>
      <c r="E50" s="244"/>
      <c r="F50" s="244"/>
      <c r="G50" s="312"/>
      <c r="H50" s="313"/>
      <c r="I50" s="1116"/>
      <c r="J50" s="314" t="s">
        <v>502</v>
      </c>
      <c r="K50" s="315" t="s">
        <v>503</v>
      </c>
      <c r="L50" s="316" t="s">
        <v>504</v>
      </c>
      <c r="M50" s="317" t="s">
        <v>505</v>
      </c>
      <c r="N50" s="318" t="s">
        <v>506</v>
      </c>
    </row>
    <row r="51" spans="1:14" x14ac:dyDescent="0.15">
      <c r="A51" s="248"/>
      <c r="B51" s="244"/>
      <c r="C51" s="244"/>
      <c r="D51" s="244"/>
      <c r="E51" s="244"/>
      <c r="F51" s="244"/>
      <c r="G51" s="310" t="s">
        <v>507</v>
      </c>
      <c r="H51" s="311"/>
      <c r="I51" s="319">
        <v>274892</v>
      </c>
      <c r="J51" s="320">
        <v>26427</v>
      </c>
      <c r="K51" s="321">
        <v>-57.8</v>
      </c>
      <c r="L51" s="322">
        <v>95443</v>
      </c>
      <c r="M51" s="323">
        <v>9.8000000000000007</v>
      </c>
      <c r="N51" s="324">
        <v>-67.599999999999994</v>
      </c>
    </row>
    <row r="52" spans="1:14" x14ac:dyDescent="0.15">
      <c r="A52" s="248"/>
      <c r="B52" s="244"/>
      <c r="C52" s="244"/>
      <c r="D52" s="244"/>
      <c r="E52" s="244"/>
      <c r="F52" s="244"/>
      <c r="G52" s="325"/>
      <c r="H52" s="326" t="s">
        <v>508</v>
      </c>
      <c r="I52" s="327">
        <v>187909</v>
      </c>
      <c r="J52" s="328">
        <v>18065</v>
      </c>
      <c r="K52" s="329">
        <v>-42.1</v>
      </c>
      <c r="L52" s="330">
        <v>48538</v>
      </c>
      <c r="M52" s="331">
        <v>-4.5999999999999996</v>
      </c>
      <c r="N52" s="332">
        <v>-37.5</v>
      </c>
    </row>
    <row r="53" spans="1:14" x14ac:dyDescent="0.15">
      <c r="A53" s="248"/>
      <c r="B53" s="244"/>
      <c r="C53" s="244"/>
      <c r="D53" s="244"/>
      <c r="E53" s="244"/>
      <c r="F53" s="244"/>
      <c r="G53" s="310" t="s">
        <v>509</v>
      </c>
      <c r="H53" s="311"/>
      <c r="I53" s="319">
        <v>428101</v>
      </c>
      <c r="J53" s="320">
        <v>41946</v>
      </c>
      <c r="K53" s="321">
        <v>58.7</v>
      </c>
      <c r="L53" s="322">
        <v>72729</v>
      </c>
      <c r="M53" s="323">
        <v>-23.8</v>
      </c>
      <c r="N53" s="324">
        <v>82.5</v>
      </c>
    </row>
    <row r="54" spans="1:14" x14ac:dyDescent="0.15">
      <c r="A54" s="248"/>
      <c r="B54" s="244"/>
      <c r="C54" s="244"/>
      <c r="D54" s="244"/>
      <c r="E54" s="244"/>
      <c r="F54" s="244"/>
      <c r="G54" s="325"/>
      <c r="H54" s="326" t="s">
        <v>508</v>
      </c>
      <c r="I54" s="327">
        <v>245014</v>
      </c>
      <c r="J54" s="328">
        <v>24007</v>
      </c>
      <c r="K54" s="329">
        <v>32.9</v>
      </c>
      <c r="L54" s="330">
        <v>36291</v>
      </c>
      <c r="M54" s="331">
        <v>-25.2</v>
      </c>
      <c r="N54" s="332">
        <v>58.1</v>
      </c>
    </row>
    <row r="55" spans="1:14" x14ac:dyDescent="0.15">
      <c r="A55" s="248"/>
      <c r="B55" s="244"/>
      <c r="C55" s="244"/>
      <c r="D55" s="244"/>
      <c r="E55" s="244"/>
      <c r="F55" s="244"/>
      <c r="G55" s="310" t="s">
        <v>510</v>
      </c>
      <c r="H55" s="311"/>
      <c r="I55" s="319">
        <v>593106</v>
      </c>
      <c r="J55" s="320">
        <v>58939</v>
      </c>
      <c r="K55" s="321">
        <v>40.5</v>
      </c>
      <c r="L55" s="322">
        <v>70317</v>
      </c>
      <c r="M55" s="323">
        <v>-3.3</v>
      </c>
      <c r="N55" s="324">
        <v>43.8</v>
      </c>
    </row>
    <row r="56" spans="1:14" x14ac:dyDescent="0.15">
      <c r="A56" s="248"/>
      <c r="B56" s="244"/>
      <c r="C56" s="244"/>
      <c r="D56" s="244"/>
      <c r="E56" s="244"/>
      <c r="F56" s="244"/>
      <c r="G56" s="325"/>
      <c r="H56" s="326" t="s">
        <v>508</v>
      </c>
      <c r="I56" s="327">
        <v>327113</v>
      </c>
      <c r="J56" s="328">
        <v>32507</v>
      </c>
      <c r="K56" s="329">
        <v>35.4</v>
      </c>
      <c r="L56" s="330">
        <v>35725</v>
      </c>
      <c r="M56" s="331">
        <v>-1.6</v>
      </c>
      <c r="N56" s="332">
        <v>37</v>
      </c>
    </row>
    <row r="57" spans="1:14" x14ac:dyDescent="0.15">
      <c r="A57" s="248"/>
      <c r="B57" s="244"/>
      <c r="C57" s="244"/>
      <c r="D57" s="244"/>
      <c r="E57" s="244"/>
      <c r="F57" s="244"/>
      <c r="G57" s="310" t="s">
        <v>511</v>
      </c>
      <c r="H57" s="311"/>
      <c r="I57" s="319">
        <v>177873</v>
      </c>
      <c r="J57" s="320">
        <v>17956</v>
      </c>
      <c r="K57" s="321">
        <v>-69.5</v>
      </c>
      <c r="L57" s="322">
        <v>105751</v>
      </c>
      <c r="M57" s="323">
        <v>50.4</v>
      </c>
      <c r="N57" s="324">
        <v>-119.9</v>
      </c>
    </row>
    <row r="58" spans="1:14" x14ac:dyDescent="0.15">
      <c r="A58" s="248"/>
      <c r="B58" s="244"/>
      <c r="C58" s="244"/>
      <c r="D58" s="244"/>
      <c r="E58" s="244"/>
      <c r="F58" s="244"/>
      <c r="G58" s="325"/>
      <c r="H58" s="326" t="s">
        <v>508</v>
      </c>
      <c r="I58" s="327">
        <v>149862</v>
      </c>
      <c r="J58" s="328">
        <v>15128</v>
      </c>
      <c r="K58" s="329">
        <v>-53.5</v>
      </c>
      <c r="L58" s="330">
        <v>49969</v>
      </c>
      <c r="M58" s="331">
        <v>39.9</v>
      </c>
      <c r="N58" s="332">
        <v>-93.4</v>
      </c>
    </row>
    <row r="59" spans="1:14" x14ac:dyDescent="0.15">
      <c r="A59" s="248"/>
      <c r="B59" s="244"/>
      <c r="C59" s="244"/>
      <c r="D59" s="244"/>
      <c r="E59" s="244"/>
      <c r="F59" s="244"/>
      <c r="G59" s="310" t="s">
        <v>512</v>
      </c>
      <c r="H59" s="311"/>
      <c r="I59" s="319">
        <v>174399</v>
      </c>
      <c r="J59" s="320">
        <v>17959</v>
      </c>
      <c r="K59" s="321">
        <v>0</v>
      </c>
      <c r="L59" s="322">
        <v>158564</v>
      </c>
      <c r="M59" s="323">
        <v>49.9</v>
      </c>
      <c r="N59" s="324">
        <v>-49.9</v>
      </c>
    </row>
    <row r="60" spans="1:14" x14ac:dyDescent="0.15">
      <c r="A60" s="248"/>
      <c r="B60" s="244"/>
      <c r="C60" s="244"/>
      <c r="D60" s="244"/>
      <c r="E60" s="244"/>
      <c r="F60" s="244"/>
      <c r="G60" s="325"/>
      <c r="H60" s="326" t="s">
        <v>508</v>
      </c>
      <c r="I60" s="333">
        <v>126203</v>
      </c>
      <c r="J60" s="328">
        <v>12996</v>
      </c>
      <c r="K60" s="329">
        <v>-14.1</v>
      </c>
      <c r="L60" s="330">
        <v>48412</v>
      </c>
      <c r="M60" s="331">
        <v>-3.1</v>
      </c>
      <c r="N60" s="332">
        <v>-11</v>
      </c>
    </row>
    <row r="61" spans="1:14" x14ac:dyDescent="0.15">
      <c r="A61" s="248"/>
      <c r="B61" s="244"/>
      <c r="C61" s="244"/>
      <c r="D61" s="244"/>
      <c r="E61" s="244"/>
      <c r="F61" s="244"/>
      <c r="G61" s="310" t="s">
        <v>513</v>
      </c>
      <c r="H61" s="334"/>
      <c r="I61" s="335">
        <v>329674</v>
      </c>
      <c r="J61" s="336">
        <v>32645</v>
      </c>
      <c r="K61" s="337">
        <v>-5.6</v>
      </c>
      <c r="L61" s="338">
        <v>100561</v>
      </c>
      <c r="M61" s="339">
        <v>16.600000000000001</v>
      </c>
      <c r="N61" s="324">
        <v>-22.2</v>
      </c>
    </row>
    <row r="62" spans="1:14" x14ac:dyDescent="0.15">
      <c r="A62" s="248"/>
      <c r="B62" s="244"/>
      <c r="C62" s="244"/>
      <c r="D62" s="244"/>
      <c r="E62" s="244"/>
      <c r="F62" s="244"/>
      <c r="G62" s="325"/>
      <c r="H62" s="326" t="s">
        <v>508</v>
      </c>
      <c r="I62" s="327">
        <v>207220</v>
      </c>
      <c r="J62" s="328">
        <v>20541</v>
      </c>
      <c r="K62" s="329">
        <v>-8.3000000000000007</v>
      </c>
      <c r="L62" s="330">
        <v>43787</v>
      </c>
      <c r="M62" s="331">
        <v>1.1000000000000001</v>
      </c>
      <c r="N62" s="332">
        <v>-9.4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0" zoomScaleNormal="8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6.8</v>
      </c>
      <c r="G47" s="12">
        <v>8.66</v>
      </c>
      <c r="H47" s="12">
        <v>8.14</v>
      </c>
      <c r="I47" s="12">
        <v>8.8800000000000008</v>
      </c>
      <c r="J47" s="13">
        <v>9</v>
      </c>
    </row>
    <row r="48" spans="2:10" ht="57.75" customHeight="1" x14ac:dyDescent="0.15">
      <c r="B48" s="14"/>
      <c r="C48" s="1142" t="s">
        <v>4</v>
      </c>
      <c r="D48" s="1142"/>
      <c r="E48" s="1143"/>
      <c r="F48" s="15">
        <v>8.57</v>
      </c>
      <c r="G48" s="16">
        <v>7.3</v>
      </c>
      <c r="H48" s="16">
        <v>10.050000000000001</v>
      </c>
      <c r="I48" s="16">
        <v>11.02</v>
      </c>
      <c r="J48" s="17">
        <v>10.84</v>
      </c>
    </row>
    <row r="49" spans="2:10" ht="57.75" customHeight="1" thickBot="1" x14ac:dyDescent="0.2">
      <c r="B49" s="18"/>
      <c r="C49" s="1144" t="s">
        <v>5</v>
      </c>
      <c r="D49" s="1144"/>
      <c r="E49" s="1145"/>
      <c r="F49" s="19">
        <v>1.76</v>
      </c>
      <c r="G49" s="20">
        <v>0.12</v>
      </c>
      <c r="H49" s="20">
        <v>1.96</v>
      </c>
      <c r="I49" s="20">
        <v>1.58</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521</v>
      </c>
      <c r="D34" s="1152"/>
      <c r="E34" s="1153"/>
      <c r="F34" s="32">
        <v>8.56</v>
      </c>
      <c r="G34" s="33">
        <v>7.29</v>
      </c>
      <c r="H34" s="33">
        <v>10.050000000000001</v>
      </c>
      <c r="I34" s="33">
        <v>11.02</v>
      </c>
      <c r="J34" s="34">
        <v>10.84</v>
      </c>
      <c r="K34" s="22"/>
      <c r="L34" s="22"/>
      <c r="M34" s="22"/>
      <c r="N34" s="22"/>
      <c r="O34" s="22"/>
      <c r="P34" s="22"/>
    </row>
    <row r="35" spans="1:16" ht="39" customHeight="1" x14ac:dyDescent="0.15">
      <c r="A35" s="22"/>
      <c r="B35" s="35"/>
      <c r="C35" s="1146" t="s">
        <v>522</v>
      </c>
      <c r="D35" s="1147"/>
      <c r="E35" s="1148"/>
      <c r="F35" s="36">
        <v>3.51</v>
      </c>
      <c r="G35" s="37">
        <v>2.54</v>
      </c>
      <c r="H35" s="37">
        <v>4</v>
      </c>
      <c r="I35" s="37">
        <v>5.79</v>
      </c>
      <c r="J35" s="38">
        <v>5.89</v>
      </c>
      <c r="K35" s="22"/>
      <c r="L35" s="22"/>
      <c r="M35" s="22"/>
      <c r="N35" s="22"/>
      <c r="O35" s="22"/>
      <c r="P35" s="22"/>
    </row>
    <row r="36" spans="1:16" ht="39" customHeight="1" x14ac:dyDescent="0.15">
      <c r="A36" s="22"/>
      <c r="B36" s="35"/>
      <c r="C36" s="1146" t="s">
        <v>523</v>
      </c>
      <c r="D36" s="1147"/>
      <c r="E36" s="1148"/>
      <c r="F36" s="36">
        <v>1.3</v>
      </c>
      <c r="G36" s="37">
        <v>0.63</v>
      </c>
      <c r="H36" s="37">
        <v>2.73</v>
      </c>
      <c r="I36" s="37">
        <v>3.1</v>
      </c>
      <c r="J36" s="38">
        <v>4.1100000000000003</v>
      </c>
      <c r="K36" s="22"/>
      <c r="L36" s="22"/>
      <c r="M36" s="22"/>
      <c r="N36" s="22"/>
      <c r="O36" s="22"/>
      <c r="P36" s="22"/>
    </row>
    <row r="37" spans="1:16" ht="39" customHeight="1" x14ac:dyDescent="0.15">
      <c r="A37" s="22"/>
      <c r="B37" s="35"/>
      <c r="C37" s="1146" t="s">
        <v>524</v>
      </c>
      <c r="D37" s="1147"/>
      <c r="E37" s="1148"/>
      <c r="F37" s="36">
        <v>0.79</v>
      </c>
      <c r="G37" s="37">
        <v>1.08</v>
      </c>
      <c r="H37" s="37">
        <v>1.5</v>
      </c>
      <c r="I37" s="37">
        <v>1.82</v>
      </c>
      <c r="J37" s="38">
        <v>1.77</v>
      </c>
      <c r="K37" s="22"/>
      <c r="L37" s="22"/>
      <c r="M37" s="22"/>
      <c r="N37" s="22"/>
      <c r="O37" s="22"/>
      <c r="P37" s="22"/>
    </row>
    <row r="38" spans="1:16" ht="39" customHeight="1" x14ac:dyDescent="0.15">
      <c r="A38" s="22"/>
      <c r="B38" s="35"/>
      <c r="C38" s="1146" t="s">
        <v>525</v>
      </c>
      <c r="D38" s="1147"/>
      <c r="E38" s="1148"/>
      <c r="F38" s="36">
        <v>0.53</v>
      </c>
      <c r="G38" s="37">
        <v>0.12</v>
      </c>
      <c r="H38" s="37">
        <v>0.55000000000000004</v>
      </c>
      <c r="I38" s="37">
        <v>0.99</v>
      </c>
      <c r="J38" s="38">
        <v>0.99</v>
      </c>
      <c r="K38" s="22"/>
      <c r="L38" s="22"/>
      <c r="M38" s="22"/>
      <c r="N38" s="22"/>
      <c r="O38" s="22"/>
      <c r="P38" s="22"/>
    </row>
    <row r="39" spans="1:16" ht="39" customHeight="1" x14ac:dyDescent="0.15">
      <c r="A39" s="22"/>
      <c r="B39" s="35"/>
      <c r="C39" s="1146" t="s">
        <v>526</v>
      </c>
      <c r="D39" s="1147"/>
      <c r="E39" s="1148"/>
      <c r="F39" s="36">
        <v>0</v>
      </c>
      <c r="G39" s="37">
        <v>0</v>
      </c>
      <c r="H39" s="37">
        <v>0</v>
      </c>
      <c r="I39" s="37">
        <v>0.01</v>
      </c>
      <c r="J39" s="38">
        <v>0.01</v>
      </c>
      <c r="K39" s="22"/>
      <c r="L39" s="22"/>
      <c r="M39" s="22"/>
      <c r="N39" s="22"/>
      <c r="O39" s="22"/>
      <c r="P39" s="22"/>
    </row>
    <row r="40" spans="1:16" ht="39" customHeight="1" x14ac:dyDescent="0.15">
      <c r="A40" s="22"/>
      <c r="B40" s="35"/>
      <c r="C40" s="1146" t="s">
        <v>527</v>
      </c>
      <c r="D40" s="1147"/>
      <c r="E40" s="1148"/>
      <c r="F40" s="36">
        <v>0.02</v>
      </c>
      <c r="G40" s="37">
        <v>0.01</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528</v>
      </c>
      <c r="D42" s="1147"/>
      <c r="E42" s="1148"/>
      <c r="F42" s="36" t="s">
        <v>477</v>
      </c>
      <c r="G42" s="37" t="s">
        <v>477</v>
      </c>
      <c r="H42" s="37" t="s">
        <v>477</v>
      </c>
      <c r="I42" s="37" t="s">
        <v>477</v>
      </c>
      <c r="J42" s="38" t="s">
        <v>477</v>
      </c>
      <c r="K42" s="22"/>
      <c r="L42" s="22"/>
      <c r="M42" s="22"/>
      <c r="N42" s="22"/>
      <c r="O42" s="22"/>
      <c r="P42" s="22"/>
    </row>
    <row r="43" spans="1:16" ht="39" customHeight="1" thickBot="1" x14ac:dyDescent="0.2">
      <c r="A43" s="22"/>
      <c r="B43" s="40"/>
      <c r="C43" s="1149" t="s">
        <v>529</v>
      </c>
      <c r="D43" s="1150"/>
      <c r="E43" s="1151"/>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289</v>
      </c>
      <c r="L45" s="60">
        <v>272</v>
      </c>
      <c r="M45" s="60">
        <v>258</v>
      </c>
      <c r="N45" s="60">
        <v>239</v>
      </c>
      <c r="O45" s="61">
        <v>219</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477</v>
      </c>
      <c r="L47" s="64" t="s">
        <v>477</v>
      </c>
      <c r="M47" s="64" t="s">
        <v>477</v>
      </c>
      <c r="N47" s="64" t="s">
        <v>477</v>
      </c>
      <c r="O47" s="65" t="s">
        <v>477</v>
      </c>
      <c r="P47" s="48"/>
      <c r="Q47" s="48"/>
      <c r="R47" s="48"/>
      <c r="S47" s="48"/>
      <c r="T47" s="48"/>
      <c r="U47" s="48"/>
    </row>
    <row r="48" spans="1:21" ht="30.75" customHeight="1" x14ac:dyDescent="0.15">
      <c r="A48" s="48"/>
      <c r="B48" s="1164"/>
      <c r="C48" s="1165"/>
      <c r="D48" s="62"/>
      <c r="E48" s="1156" t="s">
        <v>15</v>
      </c>
      <c r="F48" s="1156"/>
      <c r="G48" s="1156"/>
      <c r="H48" s="1156"/>
      <c r="I48" s="1156"/>
      <c r="J48" s="1157"/>
      <c r="K48" s="63">
        <v>211</v>
      </c>
      <c r="L48" s="64">
        <v>208</v>
      </c>
      <c r="M48" s="64">
        <v>208</v>
      </c>
      <c r="N48" s="64">
        <v>223</v>
      </c>
      <c r="O48" s="65">
        <v>204</v>
      </c>
      <c r="P48" s="48"/>
      <c r="Q48" s="48"/>
      <c r="R48" s="48"/>
      <c r="S48" s="48"/>
      <c r="T48" s="48"/>
      <c r="U48" s="48"/>
    </row>
    <row r="49" spans="1:21" ht="30.75" customHeight="1" x14ac:dyDescent="0.15">
      <c r="A49" s="48"/>
      <c r="B49" s="1164"/>
      <c r="C49" s="1165"/>
      <c r="D49" s="62"/>
      <c r="E49" s="1156" t="s">
        <v>16</v>
      </c>
      <c r="F49" s="1156"/>
      <c r="G49" s="1156"/>
      <c r="H49" s="1156"/>
      <c r="I49" s="1156"/>
      <c r="J49" s="1157"/>
      <c r="K49" s="63">
        <v>163</v>
      </c>
      <c r="L49" s="64">
        <v>157</v>
      </c>
      <c r="M49" s="64">
        <v>137</v>
      </c>
      <c r="N49" s="64">
        <v>92</v>
      </c>
      <c r="O49" s="65">
        <v>42</v>
      </c>
      <c r="P49" s="48"/>
      <c r="Q49" s="48"/>
      <c r="R49" s="48"/>
      <c r="S49" s="48"/>
      <c r="T49" s="48"/>
      <c r="U49" s="48"/>
    </row>
    <row r="50" spans="1:21" ht="30.75" customHeight="1" x14ac:dyDescent="0.15">
      <c r="A50" s="48"/>
      <c r="B50" s="1164"/>
      <c r="C50" s="1165"/>
      <c r="D50" s="62"/>
      <c r="E50" s="1156" t="s">
        <v>17</v>
      </c>
      <c r="F50" s="1156"/>
      <c r="G50" s="1156"/>
      <c r="H50" s="1156"/>
      <c r="I50" s="1156"/>
      <c r="J50" s="1157"/>
      <c r="K50" s="63">
        <v>47</v>
      </c>
      <c r="L50" s="64">
        <v>44</v>
      </c>
      <c r="M50" s="64">
        <v>41</v>
      </c>
      <c r="N50" s="64">
        <v>37</v>
      </c>
      <c r="O50" s="65">
        <v>33</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477</v>
      </c>
      <c r="L51" s="64" t="s">
        <v>477</v>
      </c>
      <c r="M51" s="64" t="s">
        <v>477</v>
      </c>
      <c r="N51" s="64" t="s">
        <v>477</v>
      </c>
      <c r="O51" s="65" t="s">
        <v>477</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360</v>
      </c>
      <c r="L52" s="64">
        <v>363</v>
      </c>
      <c r="M52" s="64">
        <v>368</v>
      </c>
      <c r="N52" s="64">
        <v>366</v>
      </c>
      <c r="O52" s="65">
        <v>360</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350</v>
      </c>
      <c r="L53" s="69">
        <v>318</v>
      </c>
      <c r="M53" s="69">
        <v>276</v>
      </c>
      <c r="N53" s="69">
        <v>225</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2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2" t="s">
        <v>24</v>
      </c>
      <c r="C41" s="1183"/>
      <c r="D41" s="81"/>
      <c r="E41" s="1184" t="s">
        <v>25</v>
      </c>
      <c r="F41" s="1184"/>
      <c r="G41" s="1184"/>
      <c r="H41" s="1185"/>
      <c r="I41" s="82">
        <v>2784</v>
      </c>
      <c r="J41" s="83">
        <v>2911</v>
      </c>
      <c r="K41" s="83">
        <v>3037</v>
      </c>
      <c r="L41" s="83">
        <v>3044</v>
      </c>
      <c r="M41" s="84">
        <v>3049</v>
      </c>
    </row>
    <row r="42" spans="2:13" ht="27.75" customHeight="1" x14ac:dyDescent="0.15">
      <c r="B42" s="1172"/>
      <c r="C42" s="1173"/>
      <c r="D42" s="85"/>
      <c r="E42" s="1176" t="s">
        <v>26</v>
      </c>
      <c r="F42" s="1176"/>
      <c r="G42" s="1176"/>
      <c r="H42" s="1177"/>
      <c r="I42" s="86">
        <v>206</v>
      </c>
      <c r="J42" s="87">
        <v>166</v>
      </c>
      <c r="K42" s="87">
        <v>129</v>
      </c>
      <c r="L42" s="87">
        <v>94</v>
      </c>
      <c r="M42" s="88">
        <v>64</v>
      </c>
    </row>
    <row r="43" spans="2:13" ht="27.75" customHeight="1" x14ac:dyDescent="0.15">
      <c r="B43" s="1172"/>
      <c r="C43" s="1173"/>
      <c r="D43" s="85"/>
      <c r="E43" s="1176" t="s">
        <v>27</v>
      </c>
      <c r="F43" s="1176"/>
      <c r="G43" s="1176"/>
      <c r="H43" s="1177"/>
      <c r="I43" s="86">
        <v>2762</v>
      </c>
      <c r="J43" s="87">
        <v>2666</v>
      </c>
      <c r="K43" s="87">
        <v>2643</v>
      </c>
      <c r="L43" s="87">
        <v>2314</v>
      </c>
      <c r="M43" s="88">
        <v>2191</v>
      </c>
    </row>
    <row r="44" spans="2:13" ht="27.75" customHeight="1" x14ac:dyDescent="0.15">
      <c r="B44" s="1172"/>
      <c r="C44" s="1173"/>
      <c r="D44" s="85"/>
      <c r="E44" s="1176" t="s">
        <v>28</v>
      </c>
      <c r="F44" s="1176"/>
      <c r="G44" s="1176"/>
      <c r="H44" s="1177"/>
      <c r="I44" s="86">
        <v>460</v>
      </c>
      <c r="J44" s="87">
        <v>365</v>
      </c>
      <c r="K44" s="87">
        <v>244</v>
      </c>
      <c r="L44" s="87">
        <v>158</v>
      </c>
      <c r="M44" s="88">
        <v>152</v>
      </c>
    </row>
    <row r="45" spans="2:13" ht="27.75" customHeight="1" x14ac:dyDescent="0.15">
      <c r="B45" s="1172"/>
      <c r="C45" s="1173"/>
      <c r="D45" s="85"/>
      <c r="E45" s="1176" t="s">
        <v>29</v>
      </c>
      <c r="F45" s="1176"/>
      <c r="G45" s="1176"/>
      <c r="H45" s="1177"/>
      <c r="I45" s="86">
        <v>1207</v>
      </c>
      <c r="J45" s="87">
        <v>1197</v>
      </c>
      <c r="K45" s="87">
        <v>1138</v>
      </c>
      <c r="L45" s="87">
        <v>1087</v>
      </c>
      <c r="M45" s="88">
        <v>1003</v>
      </c>
    </row>
    <row r="46" spans="2:13" ht="27.75" customHeight="1" x14ac:dyDescent="0.15">
      <c r="B46" s="1172"/>
      <c r="C46" s="1173"/>
      <c r="D46" s="85"/>
      <c r="E46" s="1176" t="s">
        <v>30</v>
      </c>
      <c r="F46" s="1176"/>
      <c r="G46" s="1176"/>
      <c r="H46" s="1177"/>
      <c r="I46" s="86">
        <v>4</v>
      </c>
      <c r="J46" s="87">
        <v>2</v>
      </c>
      <c r="K46" s="87">
        <v>9</v>
      </c>
      <c r="L46" s="87" t="s">
        <v>477</v>
      </c>
      <c r="M46" s="88" t="s">
        <v>477</v>
      </c>
    </row>
    <row r="47" spans="2:13" ht="27.75" customHeight="1" x14ac:dyDescent="0.15">
      <c r="B47" s="1172"/>
      <c r="C47" s="1173"/>
      <c r="D47" s="85"/>
      <c r="E47" s="1176" t="s">
        <v>31</v>
      </c>
      <c r="F47" s="1176"/>
      <c r="G47" s="1176"/>
      <c r="H47" s="1177"/>
      <c r="I47" s="86" t="s">
        <v>477</v>
      </c>
      <c r="J47" s="87" t="s">
        <v>477</v>
      </c>
      <c r="K47" s="87" t="s">
        <v>477</v>
      </c>
      <c r="L47" s="87" t="s">
        <v>477</v>
      </c>
      <c r="M47" s="88" t="s">
        <v>477</v>
      </c>
    </row>
    <row r="48" spans="2:13" ht="27.75" customHeight="1" x14ac:dyDescent="0.15">
      <c r="B48" s="1174"/>
      <c r="C48" s="1175"/>
      <c r="D48" s="85"/>
      <c r="E48" s="1176" t="s">
        <v>32</v>
      </c>
      <c r="F48" s="1176"/>
      <c r="G48" s="1176"/>
      <c r="H48" s="1177"/>
      <c r="I48" s="86" t="s">
        <v>477</v>
      </c>
      <c r="J48" s="87" t="s">
        <v>477</v>
      </c>
      <c r="K48" s="87" t="s">
        <v>477</v>
      </c>
      <c r="L48" s="87" t="s">
        <v>477</v>
      </c>
      <c r="M48" s="88" t="s">
        <v>477</v>
      </c>
    </row>
    <row r="49" spans="2:13" ht="27.75" customHeight="1" x14ac:dyDescent="0.15">
      <c r="B49" s="1170" t="s">
        <v>33</v>
      </c>
      <c r="C49" s="1171"/>
      <c r="D49" s="89"/>
      <c r="E49" s="1176" t="s">
        <v>34</v>
      </c>
      <c r="F49" s="1176"/>
      <c r="G49" s="1176"/>
      <c r="H49" s="1177"/>
      <c r="I49" s="86">
        <v>995</v>
      </c>
      <c r="J49" s="87">
        <v>1053</v>
      </c>
      <c r="K49" s="87">
        <v>1009</v>
      </c>
      <c r="L49" s="87">
        <v>1303</v>
      </c>
      <c r="M49" s="88">
        <v>1590</v>
      </c>
    </row>
    <row r="50" spans="2:13" ht="27.75" customHeight="1" x14ac:dyDescent="0.15">
      <c r="B50" s="1172"/>
      <c r="C50" s="1173"/>
      <c r="D50" s="85"/>
      <c r="E50" s="1176" t="s">
        <v>35</v>
      </c>
      <c r="F50" s="1176"/>
      <c r="G50" s="1176"/>
      <c r="H50" s="1177"/>
      <c r="I50" s="86">
        <v>77</v>
      </c>
      <c r="J50" s="87">
        <v>62</v>
      </c>
      <c r="K50" s="87">
        <v>127</v>
      </c>
      <c r="L50" s="87">
        <v>129</v>
      </c>
      <c r="M50" s="88">
        <v>154</v>
      </c>
    </row>
    <row r="51" spans="2:13" ht="27.75" customHeight="1" x14ac:dyDescent="0.15">
      <c r="B51" s="1174"/>
      <c r="C51" s="1175"/>
      <c r="D51" s="85"/>
      <c r="E51" s="1176" t="s">
        <v>36</v>
      </c>
      <c r="F51" s="1176"/>
      <c r="G51" s="1176"/>
      <c r="H51" s="1177"/>
      <c r="I51" s="86">
        <v>4098</v>
      </c>
      <c r="J51" s="87">
        <v>4087</v>
      </c>
      <c r="K51" s="87">
        <v>4043</v>
      </c>
      <c r="L51" s="87">
        <v>3924</v>
      </c>
      <c r="M51" s="88">
        <v>3845</v>
      </c>
    </row>
    <row r="52" spans="2:13" ht="27.75" customHeight="1" thickBot="1" x14ac:dyDescent="0.2">
      <c r="B52" s="1178" t="s">
        <v>37</v>
      </c>
      <c r="C52" s="1179"/>
      <c r="D52" s="90"/>
      <c r="E52" s="1180" t="s">
        <v>38</v>
      </c>
      <c r="F52" s="1180"/>
      <c r="G52" s="1180"/>
      <c r="H52" s="1181"/>
      <c r="I52" s="91">
        <v>2254</v>
      </c>
      <c r="J52" s="92">
        <v>2104</v>
      </c>
      <c r="K52" s="92">
        <v>2020</v>
      </c>
      <c r="L52" s="92">
        <v>1341</v>
      </c>
      <c r="M52" s="93">
        <v>869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26427</v>
      </c>
      <c r="E3" s="116"/>
      <c r="F3" s="117">
        <v>95443</v>
      </c>
      <c r="G3" s="118"/>
      <c r="H3" s="119"/>
    </row>
    <row r="4" spans="1:8" x14ac:dyDescent="0.15">
      <c r="A4" s="120"/>
      <c r="B4" s="121"/>
      <c r="C4" s="122"/>
      <c r="D4" s="123">
        <v>18065</v>
      </c>
      <c r="E4" s="124"/>
      <c r="F4" s="125">
        <v>48538</v>
      </c>
      <c r="G4" s="126"/>
      <c r="H4" s="127"/>
    </row>
    <row r="5" spans="1:8" x14ac:dyDescent="0.15">
      <c r="A5" s="108" t="s">
        <v>509</v>
      </c>
      <c r="B5" s="113"/>
      <c r="C5" s="114"/>
      <c r="D5" s="115">
        <v>41946</v>
      </c>
      <c r="E5" s="116"/>
      <c r="F5" s="117">
        <v>72729</v>
      </c>
      <c r="G5" s="118"/>
      <c r="H5" s="119"/>
    </row>
    <row r="6" spans="1:8" x14ac:dyDescent="0.15">
      <c r="A6" s="120"/>
      <c r="B6" s="121"/>
      <c r="C6" s="122"/>
      <c r="D6" s="123">
        <v>24007</v>
      </c>
      <c r="E6" s="124"/>
      <c r="F6" s="125">
        <v>36291</v>
      </c>
      <c r="G6" s="126"/>
      <c r="H6" s="127"/>
    </row>
    <row r="7" spans="1:8" x14ac:dyDescent="0.15">
      <c r="A7" s="108" t="s">
        <v>510</v>
      </c>
      <c r="B7" s="113"/>
      <c r="C7" s="114"/>
      <c r="D7" s="115">
        <v>58939</v>
      </c>
      <c r="E7" s="116"/>
      <c r="F7" s="117">
        <v>70317</v>
      </c>
      <c r="G7" s="118"/>
      <c r="H7" s="119"/>
    </row>
    <row r="8" spans="1:8" x14ac:dyDescent="0.15">
      <c r="A8" s="120"/>
      <c r="B8" s="121"/>
      <c r="C8" s="122"/>
      <c r="D8" s="123">
        <v>32507</v>
      </c>
      <c r="E8" s="124"/>
      <c r="F8" s="125">
        <v>35725</v>
      </c>
      <c r="G8" s="126"/>
      <c r="H8" s="127"/>
    </row>
    <row r="9" spans="1:8" x14ac:dyDescent="0.15">
      <c r="A9" s="108" t="s">
        <v>511</v>
      </c>
      <c r="B9" s="113"/>
      <c r="C9" s="114"/>
      <c r="D9" s="115">
        <v>17956</v>
      </c>
      <c r="E9" s="116"/>
      <c r="F9" s="117">
        <v>105751</v>
      </c>
      <c r="G9" s="118"/>
      <c r="H9" s="119"/>
    </row>
    <row r="10" spans="1:8" x14ac:dyDescent="0.15">
      <c r="A10" s="120"/>
      <c r="B10" s="121"/>
      <c r="C10" s="122"/>
      <c r="D10" s="123">
        <v>15128</v>
      </c>
      <c r="E10" s="124"/>
      <c r="F10" s="125">
        <v>49969</v>
      </c>
      <c r="G10" s="126"/>
      <c r="H10" s="127"/>
    </row>
    <row r="11" spans="1:8" x14ac:dyDescent="0.15">
      <c r="A11" s="108" t="s">
        <v>512</v>
      </c>
      <c r="B11" s="113"/>
      <c r="C11" s="114"/>
      <c r="D11" s="115">
        <v>17959</v>
      </c>
      <c r="E11" s="116"/>
      <c r="F11" s="117">
        <v>158564</v>
      </c>
      <c r="G11" s="118"/>
      <c r="H11" s="119"/>
    </row>
    <row r="12" spans="1:8" x14ac:dyDescent="0.15">
      <c r="A12" s="120"/>
      <c r="B12" s="121"/>
      <c r="C12" s="128"/>
      <c r="D12" s="123">
        <v>12996</v>
      </c>
      <c r="E12" s="124"/>
      <c r="F12" s="125">
        <v>48412</v>
      </c>
      <c r="G12" s="126"/>
      <c r="H12" s="127"/>
    </row>
    <row r="13" spans="1:8" x14ac:dyDescent="0.15">
      <c r="A13" s="108"/>
      <c r="B13" s="113"/>
      <c r="C13" s="129"/>
      <c r="D13" s="130">
        <v>32645</v>
      </c>
      <c r="E13" s="131"/>
      <c r="F13" s="132">
        <v>100561</v>
      </c>
      <c r="G13" s="133"/>
      <c r="H13" s="119"/>
    </row>
    <row r="14" spans="1:8" x14ac:dyDescent="0.15">
      <c r="A14" s="120"/>
      <c r="B14" s="121"/>
      <c r="C14" s="122"/>
      <c r="D14" s="123">
        <v>20541</v>
      </c>
      <c r="E14" s="124"/>
      <c r="F14" s="125">
        <v>43787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8.57</v>
      </c>
      <c r="C19" s="134">
        <f>ROUND(VALUE(SUBSTITUTE(実質収支比率等に係る経年分析!G$48,"▲","-")),2)</f>
        <v>7.3</v>
      </c>
      <c r="D19" s="134">
        <f>ROUND(VALUE(SUBSTITUTE(実質収支比率等に係る経年分析!H$48,"▲","-")),2)</f>
        <v>10.050000000000001</v>
      </c>
      <c r="E19" s="134">
        <f>ROUND(VALUE(SUBSTITUTE(実質収支比率等に係る経年分析!I$48,"▲","-")),2)</f>
        <v>11.02</v>
      </c>
      <c r="F19" s="134">
        <f>ROUND(VALUE(SUBSTITUTE(実質収支比率等に係る経年分析!J$48,"▲","-")),2)</f>
        <v>10.84</v>
      </c>
    </row>
    <row r="20" spans="1:11" x14ac:dyDescent="0.15">
      <c r="A20" s="134" t="s">
        <v>43</v>
      </c>
      <c r="B20" s="134">
        <f>ROUND(VALUE(SUBSTITUTE(実質収支比率等に係る経年分析!F$47,"▲","-")),2)</f>
        <v>6.8</v>
      </c>
      <c r="C20" s="134">
        <f>ROUND(VALUE(SUBSTITUTE(実質収支比率等に係る経年分析!G$47,"▲","-")),2)</f>
        <v>8.66</v>
      </c>
      <c r="D20" s="134">
        <f>ROUND(VALUE(SUBSTITUTE(実質収支比率等に係る経年分析!H$47,"▲","-")),2)</f>
        <v>8.14</v>
      </c>
      <c r="E20" s="134">
        <f>ROUND(VALUE(SUBSTITUTE(実質収支比率等に係る経年分析!I$47,"▲","-")),2)</f>
        <v>8.8800000000000008</v>
      </c>
      <c r="F20" s="134">
        <f>ROUND(VALUE(SUBSTITUTE(実質収支比率等に係る経年分析!J$47,"▲","-")),2)</f>
        <v>9</v>
      </c>
    </row>
    <row r="21" spans="1:11" x14ac:dyDescent="0.15">
      <c r="A21" s="134" t="s">
        <v>44</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0.12</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-0.33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4.1100000000000003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360</v>
      </c>
      <c r="E42" s="136"/>
      <c r="F42" s="136"/>
      <c r="G42" s="136">
        <f>'実質公債費比率（分子）の構造'!L$52</f>
        <v>363</v>
      </c>
      <c r="H42" s="136"/>
      <c r="I42" s="136"/>
      <c r="J42" s="136">
        <f>'実質公債費比率（分子）の構造'!M$52</f>
        <v>368</v>
      </c>
      <c r="K42" s="136"/>
      <c r="L42" s="136"/>
      <c r="M42" s="136">
        <f>'実質公債費比率（分子）の構造'!N$52</f>
        <v>366</v>
      </c>
      <c r="N42" s="136"/>
      <c r="O42" s="136"/>
      <c r="P42" s="136">
        <f>'実質公債費比率（分子）の構造'!O$52</f>
        <v>360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47</v>
      </c>
      <c r="C44" s="136"/>
      <c r="D44" s="136"/>
      <c r="E44" s="136">
        <f>'実質公債費比率（分子）の構造'!L$50</f>
        <v>44</v>
      </c>
      <c r="F44" s="136"/>
      <c r="G44" s="136"/>
      <c r="H44" s="136">
        <f>'実質公債費比率（分子）の構造'!M$50</f>
        <v>41</v>
      </c>
      <c r="I44" s="136"/>
      <c r="J44" s="136"/>
      <c r="K44" s="136">
        <f>'実質公債費比率（分子）の構造'!N$50</f>
        <v>37</v>
      </c>
      <c r="L44" s="136"/>
      <c r="M44" s="136"/>
      <c r="N44" s="136">
        <f>'実質公債費比率（分子）の構造'!O$50</f>
        <v>33</v>
      </c>
      <c r="O44" s="136"/>
      <c r="P44" s="136"/>
    </row>
    <row r="45" spans="1:16" x14ac:dyDescent="0.15">
      <c r="A45" s="136" t="s">
        <v>54</v>
      </c>
      <c r="B45" s="136">
        <f>'実質公債費比率（分子）の構造'!K$49</f>
        <v>163</v>
      </c>
      <c r="C45" s="136"/>
      <c r="D45" s="136"/>
      <c r="E45" s="136">
        <f>'実質公債費比率（分子）の構造'!L$49</f>
        <v>157</v>
      </c>
      <c r="F45" s="136"/>
      <c r="G45" s="136"/>
      <c r="H45" s="136">
        <f>'実質公債費比率（分子）の構造'!M$49</f>
        <v>137</v>
      </c>
      <c r="I45" s="136"/>
      <c r="J45" s="136"/>
      <c r="K45" s="136">
        <f>'実質公債費比率（分子）の構造'!N$49</f>
        <v>92</v>
      </c>
      <c r="L45" s="136"/>
      <c r="M45" s="136"/>
      <c r="N45" s="136">
        <f>'実質公債費比率（分子）の構造'!O$49</f>
        <v>42</v>
      </c>
      <c r="O45" s="136"/>
      <c r="P45" s="136"/>
    </row>
    <row r="46" spans="1:16" x14ac:dyDescent="0.15">
      <c r="A46" s="136" t="s">
        <v>55</v>
      </c>
      <c r="B46" s="136">
        <f>'実質公債費比率（分子）の構造'!K$48</f>
        <v>211</v>
      </c>
      <c r="C46" s="136"/>
      <c r="D46" s="136"/>
      <c r="E46" s="136">
        <f>'実質公債費比率（分子）の構造'!L$48</f>
        <v>208</v>
      </c>
      <c r="F46" s="136"/>
      <c r="G46" s="136"/>
      <c r="H46" s="136">
        <f>'実質公債費比率（分子）の構造'!M$48</f>
        <v>208</v>
      </c>
      <c r="I46" s="136"/>
      <c r="J46" s="136"/>
      <c r="K46" s="136">
        <f>'実質公債費比率（分子）の構造'!N$48</f>
        <v>223</v>
      </c>
      <c r="L46" s="136"/>
      <c r="M46" s="136"/>
      <c r="N46" s="136">
        <f>'実質公債費比率（分子）の構造'!O$48</f>
        <v>204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289</v>
      </c>
      <c r="C49" s="136"/>
      <c r="D49" s="136"/>
      <c r="E49" s="136">
        <f>'実質公債費比率（分子）の構造'!L$45</f>
        <v>272</v>
      </c>
      <c r="F49" s="136"/>
      <c r="G49" s="136"/>
      <c r="H49" s="136">
        <f>'実質公債費比率（分子）の構造'!M$45</f>
        <v>258</v>
      </c>
      <c r="I49" s="136"/>
      <c r="J49" s="136"/>
      <c r="K49" s="136">
        <f>'実質公債費比率（分子）の構造'!N$45</f>
        <v>239</v>
      </c>
      <c r="L49" s="136"/>
      <c r="M49" s="136"/>
      <c r="N49" s="136">
        <f>'実質公債費比率（分子）の構造'!O$45</f>
        <v>219</v>
      </c>
      <c r="O49" s="136"/>
      <c r="P49" s="136"/>
    </row>
    <row r="50" spans="1:16" x14ac:dyDescent="0.15">
      <c r="A50" s="136" t="s">
        <v>59</v>
      </c>
      <c r="B50" s="136" t="e">
        <f>NA()</f>
        <v>#N/A</v>
      </c>
      <c r="C50" s="136">
        <f>IF(ISNUMBER('実質公債費比率（分子）の構造'!K$53),'実質公債費比率（分子）の構造'!K$53,NA())</f>
        <v>350</v>
      </c>
      <c r="D50" s="136" t="e">
        <f>NA()</f>
        <v>#N/A</v>
      </c>
      <c r="E50" s="136" t="e">
        <f>NA()</f>
        <v>#N/A</v>
      </c>
      <c r="F50" s="136">
        <f>IF(ISNUMBER('実質公債費比率（分子）の構造'!L$53),'実質公債費比率（分子）の構造'!L$53,NA())</f>
        <v>318</v>
      </c>
      <c r="G50" s="136" t="e">
        <f>NA()</f>
        <v>#N/A</v>
      </c>
      <c r="H50" s="136" t="e">
        <f>NA()</f>
        <v>#N/A</v>
      </c>
      <c r="I50" s="136">
        <f>IF(ISNUMBER('実質公債費比率（分子）の構造'!M$53),'実質公債費比率（分子）の構造'!M$53,NA())</f>
        <v>276</v>
      </c>
      <c r="J50" s="136" t="e">
        <f>NA()</f>
        <v>#N/A</v>
      </c>
      <c r="K50" s="136" t="e">
        <f>NA()</f>
        <v>#N/A</v>
      </c>
      <c r="L50" s="136">
        <f>IF(ISNUMBER('実質公債費比率（分子）の構造'!N$53),'実質公債費比率（分子）の構造'!N$53,NA())</f>
        <v>225</v>
      </c>
      <c r="M50" s="136" t="e">
        <f>NA()</f>
        <v>#N/A</v>
      </c>
      <c r="N50" s="136" t="e">
        <f>NA()</f>
        <v>#N/A</v>
      </c>
      <c r="O50" s="136">
        <f>IF(ISNUMBER('実質公債費比率（分子）の構造'!O$53),'実質公債費比率（分子）の構造'!O$53,NA())</f>
        <v>138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4098</v>
      </c>
      <c r="E56" s="135"/>
      <c r="F56" s="135"/>
      <c r="G56" s="135">
        <f>'将来負担比率（分子）の構造'!J$51</f>
        <v>4087</v>
      </c>
      <c r="H56" s="135"/>
      <c r="I56" s="135"/>
      <c r="J56" s="135">
        <f>'将来負担比率（分子）の構造'!K$51</f>
        <v>4043</v>
      </c>
      <c r="K56" s="135"/>
      <c r="L56" s="135"/>
      <c r="M56" s="135">
        <f>'将来負担比率（分子）の構造'!L$51</f>
        <v>3924</v>
      </c>
      <c r="N56" s="135"/>
      <c r="O56" s="135"/>
      <c r="P56" s="135">
        <f>'将来負担比率（分子）の構造'!M$51</f>
        <v>3845</v>
      </c>
    </row>
    <row r="57" spans="1:16" x14ac:dyDescent="0.15">
      <c r="A57" s="135" t="s">
        <v>35</v>
      </c>
      <c r="B57" s="135"/>
      <c r="C57" s="135"/>
      <c r="D57" s="135">
        <f>'将来負担比率（分子）の構造'!I$50</f>
        <v>77</v>
      </c>
      <c r="E57" s="135"/>
      <c r="F57" s="135"/>
      <c r="G57" s="135">
        <f>'将来負担比率（分子）の構造'!J$50</f>
        <v>62</v>
      </c>
      <c r="H57" s="135"/>
      <c r="I57" s="135"/>
      <c r="J57" s="135">
        <f>'将来負担比率（分子）の構造'!K$50</f>
        <v>127</v>
      </c>
      <c r="K57" s="135"/>
      <c r="L57" s="135"/>
      <c r="M57" s="135">
        <f>'将来負担比率（分子）の構造'!L$50</f>
        <v>129</v>
      </c>
      <c r="N57" s="135"/>
      <c r="O57" s="135"/>
      <c r="P57" s="135">
        <f>'将来負担比率（分子）の構造'!M$50</f>
        <v>154</v>
      </c>
    </row>
    <row r="58" spans="1:16" x14ac:dyDescent="0.15">
      <c r="A58" s="135" t="s">
        <v>34</v>
      </c>
      <c r="B58" s="135"/>
      <c r="C58" s="135"/>
      <c r="D58" s="135">
        <f>'将来負担比率（分子）の構造'!I$49</f>
        <v>995</v>
      </c>
      <c r="E58" s="135"/>
      <c r="F58" s="135"/>
      <c r="G58" s="135">
        <f>'将来負担比率（分子）の構造'!J$49</f>
        <v>1053</v>
      </c>
      <c r="H58" s="135"/>
      <c r="I58" s="135"/>
      <c r="J58" s="135">
        <f>'将来負担比率（分子）の構造'!K$49</f>
        <v>1009</v>
      </c>
      <c r="K58" s="135"/>
      <c r="L58" s="135"/>
      <c r="M58" s="135">
        <f>'将来負担比率（分子）の構造'!L$49</f>
        <v>1303</v>
      </c>
      <c r="N58" s="135"/>
      <c r="O58" s="135"/>
      <c r="P58" s="135">
        <f>'将来負担比率（分子）の構造'!M$49</f>
        <v>1590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f>'将来負担比率（分子）の構造'!J$46</f>
        <v>2</v>
      </c>
      <c r="F61" s="135"/>
      <c r="G61" s="135"/>
      <c r="H61" s="135">
        <f>'将来負担比率（分子）の構造'!K$46</f>
        <v>9</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1207</v>
      </c>
      <c r="C62" s="135"/>
      <c r="D62" s="135"/>
      <c r="E62" s="135">
        <f>'将来負担比率（分子）の構造'!J$45</f>
        <v>1197</v>
      </c>
      <c r="F62" s="135"/>
      <c r="G62" s="135"/>
      <c r="H62" s="135">
        <f>'将来負担比率（分子）の構造'!K$45</f>
        <v>1138</v>
      </c>
      <c r="I62" s="135"/>
      <c r="J62" s="135"/>
      <c r="K62" s="135">
        <f>'将来負担比率（分子）の構造'!L$45</f>
        <v>1087</v>
      </c>
      <c r="L62" s="135"/>
      <c r="M62" s="135"/>
      <c r="N62" s="135">
        <f>'将来負担比率（分子）の構造'!M$45</f>
        <v>1003</v>
      </c>
      <c r="O62" s="135"/>
      <c r="P62" s="135"/>
    </row>
    <row r="63" spans="1:16" x14ac:dyDescent="0.15">
      <c r="A63" s="135" t="s">
        <v>28</v>
      </c>
      <c r="B63" s="135">
        <f>'将来負担比率（分子）の構造'!I$44</f>
        <v>460</v>
      </c>
      <c r="C63" s="135"/>
      <c r="D63" s="135"/>
      <c r="E63" s="135">
        <f>'将来負担比率（分子）の構造'!J$44</f>
        <v>365</v>
      </c>
      <c r="F63" s="135"/>
      <c r="G63" s="135"/>
      <c r="H63" s="135">
        <f>'将来負担比率（分子）の構造'!K$44</f>
        <v>244</v>
      </c>
      <c r="I63" s="135"/>
      <c r="J63" s="135"/>
      <c r="K63" s="135">
        <f>'将来負担比率（分子）の構造'!L$44</f>
        <v>158</v>
      </c>
      <c r="L63" s="135"/>
      <c r="M63" s="135"/>
      <c r="N63" s="135">
        <f>'将来負担比率（分子）の構造'!M$44</f>
        <v>152</v>
      </c>
      <c r="O63" s="135"/>
      <c r="P63" s="135"/>
    </row>
    <row r="64" spans="1:16" x14ac:dyDescent="0.15">
      <c r="A64" s="135" t="s">
        <v>27</v>
      </c>
      <c r="B64" s="135">
        <f>'将来負担比率（分子）の構造'!I$43</f>
        <v>2762</v>
      </c>
      <c r="C64" s="135"/>
      <c r="D64" s="135"/>
      <c r="E64" s="135">
        <f>'将来負担比率（分子）の構造'!J$43</f>
        <v>2666</v>
      </c>
      <c r="F64" s="135"/>
      <c r="G64" s="135"/>
      <c r="H64" s="135">
        <f>'将来負担比率（分子）の構造'!K$43</f>
        <v>2643</v>
      </c>
      <c r="I64" s="135"/>
      <c r="J64" s="135"/>
      <c r="K64" s="135">
        <f>'将来負担比率（分子）の構造'!L$43</f>
        <v>2314</v>
      </c>
      <c r="L64" s="135"/>
      <c r="M64" s="135"/>
      <c r="N64" s="135">
        <f>'将来負担比率（分子）の構造'!M$43</f>
        <v>2191</v>
      </c>
      <c r="O64" s="135"/>
      <c r="P64" s="135"/>
    </row>
    <row r="65" spans="1:16" x14ac:dyDescent="0.15">
      <c r="A65" s="135" t="s">
        <v>26</v>
      </c>
      <c r="B65" s="135">
        <f>'将来負担比率（分子）の構造'!I$42</f>
        <v>206</v>
      </c>
      <c r="C65" s="135"/>
      <c r="D65" s="135"/>
      <c r="E65" s="135">
        <f>'将来負担比率（分子）の構造'!J$42</f>
        <v>166</v>
      </c>
      <c r="F65" s="135"/>
      <c r="G65" s="135"/>
      <c r="H65" s="135">
        <f>'将来負担比率（分子）の構造'!K$42</f>
        <v>129</v>
      </c>
      <c r="I65" s="135"/>
      <c r="J65" s="135"/>
      <c r="K65" s="135">
        <f>'将来負担比率（分子）の構造'!L$42</f>
        <v>94</v>
      </c>
      <c r="L65" s="135"/>
      <c r="M65" s="135"/>
      <c r="N65" s="135">
        <f>'将来負担比率（分子）の構造'!M$42</f>
        <v>64</v>
      </c>
      <c r="O65" s="135"/>
      <c r="P65" s="135"/>
    </row>
    <row r="66" spans="1:16" x14ac:dyDescent="0.15">
      <c r="A66" s="135" t="s">
        <v>25</v>
      </c>
      <c r="B66" s="135">
        <f>'将来負担比率（分子）の構造'!I$41</f>
        <v>2784</v>
      </c>
      <c r="C66" s="135"/>
      <c r="D66" s="135"/>
      <c r="E66" s="135">
        <f>'将来負担比率（分子）の構造'!J$41</f>
        <v>2911</v>
      </c>
      <c r="F66" s="135"/>
      <c r="G66" s="135"/>
      <c r="H66" s="135">
        <f>'将来負担比率（分子）の構造'!K$41</f>
        <v>3037</v>
      </c>
      <c r="I66" s="135"/>
      <c r="J66" s="135"/>
      <c r="K66" s="135">
        <f>'将来負担比率（分子）の構造'!L$41</f>
        <v>3044</v>
      </c>
      <c r="L66" s="135"/>
      <c r="M66" s="135"/>
      <c r="N66" s="135">
        <f>'将来負担比率（分子）の構造'!M$41</f>
        <v>3049</v>
      </c>
      <c r="O66" s="135"/>
      <c r="P66" s="135"/>
    </row>
    <row r="67" spans="1:16" x14ac:dyDescent="0.15">
      <c r="A67" s="135" t="s">
        <v>63</v>
      </c>
      <c r="B67" s="135" t="e">
        <f>NA()</f>
        <v>#N/A</v>
      </c>
      <c r="C67" s="135">
        <f>IF(ISNUMBER('将来負担比率（分子）の構造'!I$52), IF('将来負担比率（分子）の構造'!I$52 &lt; 0, 0, '将来負担比率（分子）の構造'!I$52), NA())</f>
        <v>2254</v>
      </c>
      <c r="D67" s="135" t="e">
        <f>NA()</f>
        <v>#N/A</v>
      </c>
      <c r="E67" s="135" t="e">
        <f>NA()</f>
        <v>#N/A</v>
      </c>
      <c r="F67" s="135">
        <f>IF(ISNUMBER('将来負担比率（分子）の構造'!J$52), IF('将来負担比率（分子）の構造'!J$52 &lt; 0, 0, '将来負担比率（分子）の構造'!J$52), NA())</f>
        <v>2104</v>
      </c>
      <c r="G67" s="135" t="e">
        <f>NA()</f>
        <v>#N/A</v>
      </c>
      <c r="H67" s="135" t="e">
        <f>NA()</f>
        <v>#N/A</v>
      </c>
      <c r="I67" s="135">
        <f>IF(ISNUMBER('将来負担比率（分子）の構造'!K$52), IF('将来負担比率（分子）の構造'!K$52 &lt; 0, 0, '将来負担比率（分子）の構造'!K$52), NA())</f>
        <v>2020</v>
      </c>
      <c r="J67" s="135" t="e">
        <f>NA()</f>
        <v>#N/A</v>
      </c>
      <c r="K67" s="135" t="e">
        <f>NA()</f>
        <v>#N/A</v>
      </c>
      <c r="L67" s="135">
        <f>IF(ISNUMBER('将来負担比率（分子）の構造'!L$52), IF('将来負担比率（分子）の構造'!L$52 &lt; 0, 0, '将来負担比率（分子）の構造'!L$52), NA())</f>
        <v>1341</v>
      </c>
      <c r="M67" s="135" t="e">
        <f>NA()</f>
        <v>#N/A</v>
      </c>
      <c r="N67" s="135" t="e">
        <f>NA()</f>
        <v>#N/A</v>
      </c>
      <c r="O67" s="135">
        <f>IF(ISNUMBER('将来負担比率（分子）の構造'!M$52), IF('将来負担比率（分子）の構造'!M$52 &lt; 0, 0, '将来負担比率（分子）の構造'!M$52), NA())</f>
        <v>869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企財課員３</cp:lastModifiedBy>
  <cp:lastPrinted>2016-04-25T08:10:51Z</cp:lastPrinted>
  <dcterms:created xsi:type="dcterms:W3CDTF">2016-02-15T00:51:44Z</dcterms:created>
  <dcterms:modified xsi:type="dcterms:W3CDTF">2020-03-09T00:00:59Z</dcterms:modified>
  <cp:category/>
</cp:coreProperties>
</file>